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Учебный отдел\2019-2020\Графік ОП\ГОП зі змінами\"/>
    </mc:Choice>
  </mc:AlternateContent>
  <bookViews>
    <workbookView xWindow="0" yWindow="0" windowWidth="19515" windowHeight="7740"/>
  </bookViews>
  <sheets>
    <sheet name="денна" sheetId="1" r:id="rId1"/>
  </sheets>
  <definedNames>
    <definedName name="_xlnm.Print_Titles" localSheetId="0">денна!$15:$22</definedName>
    <definedName name="_xlnm.Print_Area" localSheetId="0">денна!$A$1:$BM$194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123" i="1" l="1"/>
  <c r="BK123" i="1"/>
  <c r="BJ123" i="1"/>
  <c r="BI123" i="1"/>
  <c r="BH123" i="1"/>
  <c r="BG123" i="1"/>
  <c r="BF123" i="1"/>
  <c r="BL107" i="1"/>
  <c r="BK107" i="1"/>
  <c r="BJ107" i="1"/>
  <c r="BI107" i="1"/>
  <c r="BH107" i="1"/>
  <c r="BG107" i="1"/>
  <c r="BF107" i="1"/>
  <c r="BL98" i="1"/>
  <c r="BK98" i="1"/>
  <c r="BJ98" i="1"/>
  <c r="BI98" i="1"/>
  <c r="BH98" i="1"/>
  <c r="BG98" i="1"/>
  <c r="BF98" i="1"/>
  <c r="BM98" i="1" l="1"/>
  <c r="BM123" i="1"/>
  <c r="BM107" i="1"/>
  <c r="BG95" i="1" l="1"/>
  <c r="BF95" i="1"/>
  <c r="BG94" i="1"/>
  <c r="BF94" i="1"/>
  <c r="BG93" i="1"/>
  <c r="BF93" i="1"/>
  <c r="BG92" i="1"/>
  <c r="BF92" i="1"/>
  <c r="BG91" i="1"/>
  <c r="BF91" i="1"/>
  <c r="BG103" i="1"/>
  <c r="BF103" i="1"/>
  <c r="BG102" i="1"/>
  <c r="BF102" i="1"/>
  <c r="BG101" i="1"/>
  <c r="BF101" i="1"/>
  <c r="BG100" i="1"/>
  <c r="BF100" i="1"/>
  <c r="BG99" i="1"/>
  <c r="BF99" i="1"/>
  <c r="BG97" i="1"/>
  <c r="BF97" i="1"/>
  <c r="BF113" i="1"/>
  <c r="BG112" i="1"/>
  <c r="BF112" i="1"/>
  <c r="BG111" i="1"/>
  <c r="BF111" i="1"/>
  <c r="BG110" i="1"/>
  <c r="BF110" i="1"/>
  <c r="BG109" i="1"/>
  <c r="BF109" i="1"/>
  <c r="BG108" i="1"/>
  <c r="BF108" i="1"/>
  <c r="BG106" i="1"/>
  <c r="BF106" i="1"/>
  <c r="BG121" i="1"/>
  <c r="BF121" i="1"/>
  <c r="BG120" i="1"/>
  <c r="BF120" i="1"/>
  <c r="BG119" i="1"/>
  <c r="BF119" i="1"/>
  <c r="BG118" i="1"/>
  <c r="BF118" i="1"/>
  <c r="BG117" i="1"/>
  <c r="BF117" i="1"/>
  <c r="BG116" i="1"/>
  <c r="BF116" i="1"/>
  <c r="BG115" i="1"/>
  <c r="BF115" i="1"/>
  <c r="BG114" i="1"/>
  <c r="BF114" i="1"/>
  <c r="BF125" i="1"/>
  <c r="BG125" i="1"/>
  <c r="BF126" i="1"/>
  <c r="BG126" i="1"/>
  <c r="BF127" i="1"/>
  <c r="BG127" i="1"/>
  <c r="BF128" i="1"/>
  <c r="BG128" i="1"/>
  <c r="BF129" i="1"/>
  <c r="BG124" i="1"/>
  <c r="BF124" i="1"/>
  <c r="BG122" i="1"/>
  <c r="BF122" i="1"/>
  <c r="BF47" i="1" l="1"/>
  <c r="BF48" i="1"/>
  <c r="BF49" i="1"/>
  <c r="BF50" i="1"/>
  <c r="BF51" i="1"/>
  <c r="BL129" i="1" l="1"/>
  <c r="BK129" i="1"/>
  <c r="BJ129" i="1"/>
  <c r="BI129" i="1"/>
  <c r="BH129" i="1"/>
  <c r="BL128" i="1"/>
  <c r="BK128" i="1"/>
  <c r="BJ128" i="1"/>
  <c r="BI128" i="1"/>
  <c r="BH128" i="1"/>
  <c r="BL127" i="1"/>
  <c r="BK127" i="1"/>
  <c r="BJ127" i="1"/>
  <c r="BI127" i="1"/>
  <c r="BH127" i="1"/>
  <c r="BL126" i="1"/>
  <c r="BK126" i="1"/>
  <c r="BJ126" i="1"/>
  <c r="BI126" i="1"/>
  <c r="BH126" i="1"/>
  <c r="BL125" i="1"/>
  <c r="BK125" i="1"/>
  <c r="BJ125" i="1"/>
  <c r="BI125" i="1"/>
  <c r="BH125" i="1"/>
  <c r="BL124" i="1"/>
  <c r="BK124" i="1"/>
  <c r="BJ124" i="1"/>
  <c r="BI124" i="1"/>
  <c r="BH124" i="1"/>
  <c r="BL122" i="1"/>
  <c r="BK122" i="1"/>
  <c r="BJ122" i="1"/>
  <c r="BI122" i="1"/>
  <c r="BH122" i="1"/>
  <c r="BL121" i="1"/>
  <c r="BK121" i="1"/>
  <c r="BJ121" i="1"/>
  <c r="BI121" i="1"/>
  <c r="BH121" i="1"/>
  <c r="BL120" i="1"/>
  <c r="BK120" i="1"/>
  <c r="BJ120" i="1"/>
  <c r="BI120" i="1"/>
  <c r="BH120" i="1"/>
  <c r="BL119" i="1"/>
  <c r="BK119" i="1"/>
  <c r="BJ119" i="1"/>
  <c r="BI119" i="1"/>
  <c r="BH119" i="1"/>
  <c r="BL118" i="1"/>
  <c r="BK118" i="1"/>
  <c r="BJ118" i="1"/>
  <c r="BI118" i="1"/>
  <c r="BH118" i="1"/>
  <c r="BL117" i="1"/>
  <c r="BK117" i="1"/>
  <c r="BJ117" i="1"/>
  <c r="BI117" i="1"/>
  <c r="BH117" i="1"/>
  <c r="BL116" i="1"/>
  <c r="BK116" i="1"/>
  <c r="BJ116" i="1"/>
  <c r="BI116" i="1"/>
  <c r="BH116" i="1"/>
  <c r="BL115" i="1"/>
  <c r="BK115" i="1"/>
  <c r="BJ115" i="1"/>
  <c r="BI115" i="1"/>
  <c r="BH115" i="1"/>
  <c r="BL114" i="1"/>
  <c r="BK114" i="1"/>
  <c r="BJ114" i="1"/>
  <c r="BI114" i="1"/>
  <c r="BH114" i="1"/>
  <c r="BL113" i="1"/>
  <c r="BK113" i="1"/>
  <c r="BJ113" i="1"/>
  <c r="BI113" i="1"/>
  <c r="BH113" i="1"/>
  <c r="BL112" i="1"/>
  <c r="BK112" i="1"/>
  <c r="BJ112" i="1"/>
  <c r="BI112" i="1"/>
  <c r="BH112" i="1"/>
  <c r="BL111" i="1"/>
  <c r="BK111" i="1"/>
  <c r="BJ111" i="1"/>
  <c r="BI111" i="1"/>
  <c r="BH111" i="1"/>
  <c r="BL110" i="1"/>
  <c r="BK110" i="1"/>
  <c r="BJ110" i="1"/>
  <c r="BI110" i="1"/>
  <c r="BH110" i="1"/>
  <c r="BL109" i="1"/>
  <c r="BK109" i="1"/>
  <c r="BJ109" i="1"/>
  <c r="BI109" i="1"/>
  <c r="BH109" i="1"/>
  <c r="BL108" i="1"/>
  <c r="BK108" i="1"/>
  <c r="BJ108" i="1"/>
  <c r="BI108" i="1"/>
  <c r="BH108" i="1"/>
  <c r="BL106" i="1"/>
  <c r="BK106" i="1"/>
  <c r="BJ106" i="1"/>
  <c r="BI106" i="1"/>
  <c r="BH106" i="1"/>
  <c r="BL105" i="1"/>
  <c r="BK105" i="1"/>
  <c r="BJ105" i="1"/>
  <c r="BI105" i="1"/>
  <c r="BH105" i="1"/>
  <c r="BF105" i="1"/>
  <c r="BL104" i="1"/>
  <c r="BK104" i="1"/>
  <c r="BJ104" i="1"/>
  <c r="BI104" i="1"/>
  <c r="BH104" i="1"/>
  <c r="BF104" i="1"/>
  <c r="BL103" i="1"/>
  <c r="BK103" i="1"/>
  <c r="BJ103" i="1"/>
  <c r="BI103" i="1"/>
  <c r="BH103" i="1"/>
  <c r="BL102" i="1"/>
  <c r="BK102" i="1"/>
  <c r="BJ102" i="1"/>
  <c r="BI102" i="1"/>
  <c r="BH102" i="1"/>
  <c r="BL101" i="1"/>
  <c r="BK101" i="1"/>
  <c r="BJ101" i="1"/>
  <c r="BI101" i="1"/>
  <c r="BH101" i="1"/>
  <c r="BL100" i="1"/>
  <c r="BK100" i="1"/>
  <c r="BJ100" i="1"/>
  <c r="BI100" i="1"/>
  <c r="BH100" i="1"/>
  <c r="BL99" i="1"/>
  <c r="BK99" i="1"/>
  <c r="BJ99" i="1"/>
  <c r="BI99" i="1"/>
  <c r="BH99" i="1"/>
  <c r="BL97" i="1"/>
  <c r="BK97" i="1"/>
  <c r="BJ97" i="1"/>
  <c r="BI97" i="1"/>
  <c r="BH97" i="1"/>
  <c r="BL96" i="1"/>
  <c r="BK96" i="1"/>
  <c r="BJ96" i="1"/>
  <c r="BI96" i="1"/>
  <c r="BH96" i="1"/>
  <c r="BF96" i="1"/>
  <c r="BL95" i="1"/>
  <c r="BK95" i="1"/>
  <c r="BJ95" i="1"/>
  <c r="BI95" i="1"/>
  <c r="BH95" i="1"/>
  <c r="BL94" i="1"/>
  <c r="BK94" i="1"/>
  <c r="BJ94" i="1"/>
  <c r="BI94" i="1"/>
  <c r="BH94" i="1"/>
  <c r="BL93" i="1"/>
  <c r="BK93" i="1"/>
  <c r="BJ93" i="1"/>
  <c r="BI93" i="1"/>
  <c r="BH93" i="1"/>
  <c r="BL92" i="1"/>
  <c r="BK92" i="1"/>
  <c r="BJ92" i="1"/>
  <c r="BI92" i="1"/>
  <c r="BH92" i="1"/>
  <c r="BL91" i="1"/>
  <c r="BK91" i="1"/>
  <c r="BJ91" i="1"/>
  <c r="BI91" i="1"/>
  <c r="BH91" i="1"/>
  <c r="BM122" i="1" l="1"/>
  <c r="BM91" i="1"/>
  <c r="BM104" i="1"/>
  <c r="BM113" i="1"/>
  <c r="BM121" i="1"/>
  <c r="BM126" i="1"/>
  <c r="BM94" i="1"/>
  <c r="BM99" i="1"/>
  <c r="BM103" i="1"/>
  <c r="BM108" i="1"/>
  <c r="BM112" i="1"/>
  <c r="BM116" i="1"/>
  <c r="BM120" i="1"/>
  <c r="BM125" i="1"/>
  <c r="BM129" i="1"/>
  <c r="BM95" i="1"/>
  <c r="BM109" i="1"/>
  <c r="BM117" i="1"/>
  <c r="BM93" i="1"/>
  <c r="BM97" i="1"/>
  <c r="BM102" i="1"/>
  <c r="BM106" i="1"/>
  <c r="BM111" i="1"/>
  <c r="BM115" i="1"/>
  <c r="BM119" i="1"/>
  <c r="BM124" i="1"/>
  <c r="BM128" i="1"/>
  <c r="BM100" i="1"/>
  <c r="BM92" i="1"/>
  <c r="BM96" i="1"/>
  <c r="BM101" i="1"/>
  <c r="BM105" i="1"/>
  <c r="BM110" i="1"/>
  <c r="BM114" i="1"/>
  <c r="BM118" i="1"/>
  <c r="BM127" i="1"/>
  <c r="BL188" i="1"/>
  <c r="BK188" i="1"/>
  <c r="BJ188" i="1"/>
  <c r="BI188" i="1"/>
  <c r="BH188" i="1"/>
  <c r="BG188" i="1"/>
  <c r="BF188" i="1"/>
  <c r="BL187" i="1"/>
  <c r="BK187" i="1"/>
  <c r="BJ187" i="1"/>
  <c r="BI187" i="1"/>
  <c r="BH187" i="1"/>
  <c r="BG187" i="1"/>
  <c r="BF187" i="1"/>
  <c r="BL190" i="1"/>
  <c r="BK190" i="1"/>
  <c r="BJ190" i="1"/>
  <c r="BI190" i="1"/>
  <c r="BH190" i="1"/>
  <c r="BG190" i="1"/>
  <c r="BF190" i="1"/>
  <c r="BL182" i="1"/>
  <c r="BK182" i="1"/>
  <c r="BJ182" i="1"/>
  <c r="BI182" i="1"/>
  <c r="BH182" i="1"/>
  <c r="BG182" i="1"/>
  <c r="BF182" i="1"/>
  <c r="BL186" i="1"/>
  <c r="BK186" i="1"/>
  <c r="BJ186" i="1"/>
  <c r="BI186" i="1"/>
  <c r="BH186" i="1"/>
  <c r="BG186" i="1"/>
  <c r="BF186" i="1"/>
  <c r="BL180" i="1"/>
  <c r="BK180" i="1"/>
  <c r="BJ180" i="1"/>
  <c r="BI180" i="1"/>
  <c r="BH180" i="1"/>
  <c r="BG180" i="1"/>
  <c r="BF180" i="1"/>
  <c r="BL179" i="1"/>
  <c r="BK179" i="1"/>
  <c r="BJ179" i="1"/>
  <c r="BI179" i="1"/>
  <c r="BH179" i="1"/>
  <c r="BG179" i="1"/>
  <c r="BF179" i="1"/>
  <c r="BL189" i="1"/>
  <c r="BK189" i="1"/>
  <c r="BJ189" i="1"/>
  <c r="BI189" i="1"/>
  <c r="BH189" i="1"/>
  <c r="BG189" i="1"/>
  <c r="BF189" i="1"/>
  <c r="BL191" i="1"/>
  <c r="BK191" i="1"/>
  <c r="BJ191" i="1"/>
  <c r="BI191" i="1"/>
  <c r="BH191" i="1"/>
  <c r="BG191" i="1"/>
  <c r="BF191" i="1"/>
  <c r="BG176" i="1"/>
  <c r="BF177" i="1"/>
  <c r="BG177" i="1"/>
  <c r="BH177" i="1"/>
  <c r="BI177" i="1"/>
  <c r="BJ177" i="1"/>
  <c r="BK177" i="1"/>
  <c r="BL177" i="1"/>
  <c r="BF178" i="1"/>
  <c r="BG178" i="1"/>
  <c r="BH178" i="1"/>
  <c r="BI178" i="1"/>
  <c r="BJ178" i="1"/>
  <c r="BK178" i="1"/>
  <c r="BL178" i="1"/>
  <c r="BF181" i="1"/>
  <c r="BG181" i="1"/>
  <c r="BH181" i="1"/>
  <c r="BI181" i="1"/>
  <c r="BJ181" i="1"/>
  <c r="BK181" i="1"/>
  <c r="BL181" i="1"/>
  <c r="BF183" i="1"/>
  <c r="BG183" i="1"/>
  <c r="BH183" i="1"/>
  <c r="BI183" i="1"/>
  <c r="BJ183" i="1"/>
  <c r="BK183" i="1"/>
  <c r="BL183" i="1"/>
  <c r="BF184" i="1"/>
  <c r="BH184" i="1"/>
  <c r="BI184" i="1"/>
  <c r="BJ184" i="1"/>
  <c r="BK184" i="1"/>
  <c r="BL184" i="1"/>
  <c r="BF185" i="1"/>
  <c r="BG185" i="1"/>
  <c r="BH185" i="1"/>
  <c r="BI185" i="1"/>
  <c r="BJ185" i="1"/>
  <c r="BK185" i="1"/>
  <c r="BL185" i="1"/>
  <c r="BF173" i="1"/>
  <c r="BG173" i="1"/>
  <c r="BH173" i="1"/>
  <c r="BI173" i="1"/>
  <c r="BJ173" i="1"/>
  <c r="BK173" i="1"/>
  <c r="BL173" i="1"/>
  <c r="BF175" i="1"/>
  <c r="BG175" i="1"/>
  <c r="BH175" i="1"/>
  <c r="BI175" i="1"/>
  <c r="BJ175" i="1"/>
  <c r="BK175" i="1"/>
  <c r="BL175" i="1"/>
  <c r="BF176" i="1"/>
  <c r="BH176" i="1"/>
  <c r="BI176" i="1"/>
  <c r="BJ176" i="1"/>
  <c r="BK176" i="1"/>
  <c r="BL176" i="1"/>
  <c r="BL174" i="1"/>
  <c r="BK174" i="1"/>
  <c r="BJ174" i="1"/>
  <c r="BI174" i="1"/>
  <c r="BH174" i="1"/>
  <c r="BG174" i="1"/>
  <c r="BF174" i="1"/>
  <c r="BM188" i="1" l="1"/>
  <c r="BM187" i="1"/>
  <c r="BM190" i="1"/>
  <c r="BM182" i="1"/>
  <c r="BM186" i="1"/>
  <c r="BM180" i="1"/>
  <c r="BM179" i="1"/>
  <c r="BM189" i="1"/>
  <c r="BM191" i="1"/>
  <c r="BM173" i="1"/>
  <c r="BM181" i="1"/>
  <c r="BM183" i="1"/>
  <c r="BM184" i="1"/>
  <c r="BM177" i="1"/>
  <c r="BM185" i="1"/>
  <c r="BM178" i="1"/>
  <c r="BM176" i="1"/>
  <c r="BM175" i="1"/>
  <c r="BM174" i="1"/>
  <c r="BG33" i="1"/>
  <c r="BG34" i="1"/>
  <c r="BG36" i="1"/>
  <c r="BG37" i="1"/>
  <c r="BG38" i="1"/>
  <c r="BG39" i="1"/>
  <c r="BF23" i="1"/>
  <c r="BG23" i="1"/>
  <c r="BH23" i="1"/>
  <c r="BI23" i="1"/>
  <c r="BJ23" i="1"/>
  <c r="BK23" i="1"/>
  <c r="BL23" i="1"/>
  <c r="BF25" i="1"/>
  <c r="BG25" i="1"/>
  <c r="BH25" i="1"/>
  <c r="BI25" i="1"/>
  <c r="BJ25" i="1"/>
  <c r="BK25" i="1"/>
  <c r="BL25" i="1"/>
  <c r="BF26" i="1"/>
  <c r="BG26" i="1"/>
  <c r="BH26" i="1"/>
  <c r="BI26" i="1"/>
  <c r="BJ26" i="1"/>
  <c r="BK26" i="1"/>
  <c r="BL26" i="1"/>
  <c r="BF27" i="1"/>
  <c r="BG27" i="1"/>
  <c r="BH27" i="1"/>
  <c r="BI27" i="1"/>
  <c r="BJ27" i="1"/>
  <c r="BK27" i="1"/>
  <c r="BL27" i="1"/>
  <c r="BF28" i="1"/>
  <c r="BG28" i="1"/>
  <c r="BH28" i="1"/>
  <c r="BI28" i="1"/>
  <c r="BJ28" i="1"/>
  <c r="BK28" i="1"/>
  <c r="BL28" i="1"/>
  <c r="BF29" i="1"/>
  <c r="BH29" i="1"/>
  <c r="BI29" i="1"/>
  <c r="BJ29" i="1"/>
  <c r="BK29" i="1"/>
  <c r="BL29" i="1"/>
  <c r="BF30" i="1"/>
  <c r="BG30" i="1"/>
  <c r="BH30" i="1"/>
  <c r="BI30" i="1"/>
  <c r="BJ30" i="1"/>
  <c r="BK30" i="1"/>
  <c r="BL30" i="1"/>
  <c r="BF31" i="1"/>
  <c r="BG31" i="1"/>
  <c r="BH31" i="1"/>
  <c r="BI31" i="1"/>
  <c r="BJ31" i="1"/>
  <c r="BK31" i="1"/>
  <c r="BL31" i="1"/>
  <c r="BF32" i="1"/>
  <c r="BG32" i="1"/>
  <c r="BH32" i="1"/>
  <c r="BI32" i="1"/>
  <c r="BJ32" i="1"/>
  <c r="BK32" i="1"/>
  <c r="BL32" i="1"/>
  <c r="BF33" i="1"/>
  <c r="BH33" i="1"/>
  <c r="BI33" i="1"/>
  <c r="BJ33" i="1"/>
  <c r="BK33" i="1"/>
  <c r="BL33" i="1"/>
  <c r="BF34" i="1"/>
  <c r="BH34" i="1"/>
  <c r="BI34" i="1"/>
  <c r="BJ34" i="1"/>
  <c r="BK34" i="1"/>
  <c r="BL34" i="1"/>
  <c r="BF35" i="1"/>
  <c r="BH35" i="1"/>
  <c r="BI35" i="1"/>
  <c r="BJ35" i="1"/>
  <c r="BK35" i="1"/>
  <c r="BL35" i="1"/>
  <c r="BF36" i="1"/>
  <c r="BH36" i="1"/>
  <c r="BI36" i="1"/>
  <c r="BJ36" i="1"/>
  <c r="BK36" i="1"/>
  <c r="BL36" i="1"/>
  <c r="BF37" i="1"/>
  <c r="BH37" i="1"/>
  <c r="BI37" i="1"/>
  <c r="BJ37" i="1"/>
  <c r="BK37" i="1"/>
  <c r="BL37" i="1"/>
  <c r="BF38" i="1"/>
  <c r="BH38" i="1"/>
  <c r="BI38" i="1"/>
  <c r="BJ38" i="1"/>
  <c r="BK38" i="1"/>
  <c r="BL38" i="1"/>
  <c r="BF39" i="1"/>
  <c r="BH39" i="1"/>
  <c r="BI39" i="1"/>
  <c r="BJ39" i="1"/>
  <c r="BK39" i="1"/>
  <c r="BL39" i="1"/>
  <c r="BF40" i="1"/>
  <c r="BG40" i="1"/>
  <c r="BH40" i="1"/>
  <c r="BI40" i="1"/>
  <c r="BJ40" i="1"/>
  <c r="BK40" i="1"/>
  <c r="BL40" i="1"/>
  <c r="BF41" i="1"/>
  <c r="BH41" i="1"/>
  <c r="BI41" i="1"/>
  <c r="BJ41" i="1"/>
  <c r="BK41" i="1"/>
  <c r="BL41" i="1"/>
  <c r="BL24" i="1"/>
  <c r="BK24" i="1"/>
  <c r="BJ24" i="1"/>
  <c r="BI24" i="1"/>
  <c r="BH24" i="1"/>
  <c r="BG24" i="1"/>
  <c r="BF24" i="1"/>
  <c r="BM39" i="1" l="1"/>
  <c r="BM37" i="1"/>
  <c r="BM35" i="1"/>
  <c r="BM33" i="1"/>
  <c r="BM32" i="1"/>
  <c r="BM25" i="1"/>
  <c r="BM40" i="1"/>
  <c r="BM29" i="1"/>
  <c r="BM26" i="1"/>
  <c r="BM24" i="1"/>
  <c r="BM38" i="1"/>
  <c r="BM30" i="1"/>
  <c r="BM27" i="1"/>
  <c r="BM41" i="1"/>
  <c r="BM34" i="1"/>
  <c r="BM31" i="1"/>
  <c r="BM28" i="1"/>
  <c r="BM23" i="1"/>
  <c r="BM36" i="1"/>
  <c r="BL172" i="1"/>
  <c r="BK172" i="1"/>
  <c r="BJ172" i="1"/>
  <c r="BI172" i="1"/>
  <c r="BH172" i="1"/>
  <c r="BF172" i="1"/>
  <c r="BL171" i="1"/>
  <c r="BK171" i="1"/>
  <c r="BJ171" i="1"/>
  <c r="BI171" i="1"/>
  <c r="BH171" i="1"/>
  <c r="BG171" i="1"/>
  <c r="BF171" i="1"/>
  <c r="BL170" i="1"/>
  <c r="BK170" i="1"/>
  <c r="BJ170" i="1"/>
  <c r="BI170" i="1"/>
  <c r="BH170" i="1"/>
  <c r="BG170" i="1"/>
  <c r="BF170" i="1"/>
  <c r="BL169" i="1"/>
  <c r="BK169" i="1"/>
  <c r="BJ169" i="1"/>
  <c r="BI169" i="1"/>
  <c r="BH169" i="1"/>
  <c r="BG169" i="1"/>
  <c r="BF169" i="1"/>
  <c r="BL168" i="1"/>
  <c r="BK168" i="1"/>
  <c r="BJ168" i="1"/>
  <c r="BI168" i="1"/>
  <c r="BH168" i="1"/>
  <c r="BG168" i="1"/>
  <c r="BF168" i="1"/>
  <c r="BL167" i="1"/>
  <c r="BK167" i="1"/>
  <c r="BJ167" i="1"/>
  <c r="BI167" i="1"/>
  <c r="BH167" i="1"/>
  <c r="BG167" i="1"/>
  <c r="BF167" i="1"/>
  <c r="BL166" i="1"/>
  <c r="BK166" i="1"/>
  <c r="BJ166" i="1"/>
  <c r="BI166" i="1"/>
  <c r="BH166" i="1"/>
  <c r="BG166" i="1"/>
  <c r="BF166" i="1"/>
  <c r="BL165" i="1"/>
  <c r="BK165" i="1"/>
  <c r="BJ165" i="1"/>
  <c r="BI165" i="1"/>
  <c r="BH165" i="1"/>
  <c r="BF165" i="1"/>
  <c r="BL164" i="1"/>
  <c r="BK164" i="1"/>
  <c r="BJ164" i="1"/>
  <c r="BI164" i="1"/>
  <c r="BH164" i="1"/>
  <c r="BG164" i="1"/>
  <c r="BF164" i="1"/>
  <c r="BL163" i="1"/>
  <c r="BK163" i="1"/>
  <c r="BJ163" i="1"/>
  <c r="BI163" i="1"/>
  <c r="BH163" i="1"/>
  <c r="BG163" i="1"/>
  <c r="BF163" i="1"/>
  <c r="BL162" i="1"/>
  <c r="BK162" i="1"/>
  <c r="BJ162" i="1"/>
  <c r="BI162" i="1"/>
  <c r="BH162" i="1"/>
  <c r="BF162" i="1"/>
  <c r="BL161" i="1"/>
  <c r="BK161" i="1"/>
  <c r="BJ161" i="1"/>
  <c r="BI161" i="1"/>
  <c r="BH161" i="1"/>
  <c r="BG161" i="1"/>
  <c r="BF161" i="1"/>
  <c r="BL160" i="1"/>
  <c r="BK160" i="1"/>
  <c r="BJ160" i="1"/>
  <c r="BI160" i="1"/>
  <c r="BH160" i="1"/>
  <c r="BG160" i="1"/>
  <c r="BF160" i="1"/>
  <c r="BL159" i="1"/>
  <c r="BK159" i="1"/>
  <c r="BJ159" i="1"/>
  <c r="BI159" i="1"/>
  <c r="BH159" i="1"/>
  <c r="BG159" i="1"/>
  <c r="BF159" i="1"/>
  <c r="BL158" i="1"/>
  <c r="BK158" i="1"/>
  <c r="BJ158" i="1"/>
  <c r="BI158" i="1"/>
  <c r="BH158" i="1"/>
  <c r="BG158" i="1"/>
  <c r="BF158" i="1"/>
  <c r="BL157" i="1"/>
  <c r="BK157" i="1"/>
  <c r="BJ157" i="1"/>
  <c r="BI157" i="1"/>
  <c r="BH157" i="1"/>
  <c r="BF157" i="1"/>
  <c r="BL156" i="1"/>
  <c r="BK156" i="1"/>
  <c r="BJ156" i="1"/>
  <c r="BI156" i="1"/>
  <c r="BH156" i="1"/>
  <c r="BG156" i="1"/>
  <c r="BF156" i="1"/>
  <c r="BL155" i="1"/>
  <c r="BK155" i="1"/>
  <c r="BJ155" i="1"/>
  <c r="BI155" i="1"/>
  <c r="BH155" i="1"/>
  <c r="BG155" i="1"/>
  <c r="BF155" i="1"/>
  <c r="BL154" i="1"/>
  <c r="BK154" i="1"/>
  <c r="BJ154" i="1"/>
  <c r="BI154" i="1"/>
  <c r="BH154" i="1"/>
  <c r="BG154" i="1"/>
  <c r="BF154" i="1"/>
  <c r="BL153" i="1"/>
  <c r="BK153" i="1"/>
  <c r="BJ153" i="1"/>
  <c r="BI153" i="1"/>
  <c r="BH153" i="1"/>
  <c r="BG153" i="1"/>
  <c r="BF153" i="1"/>
  <c r="BL152" i="1"/>
  <c r="BK152" i="1"/>
  <c r="BJ152" i="1"/>
  <c r="BI152" i="1"/>
  <c r="BH152" i="1"/>
  <c r="BG152" i="1"/>
  <c r="BF152" i="1"/>
  <c r="BL151" i="1"/>
  <c r="BK151" i="1"/>
  <c r="BJ151" i="1"/>
  <c r="BI151" i="1"/>
  <c r="BH151" i="1"/>
  <c r="BF151" i="1"/>
  <c r="BL150" i="1"/>
  <c r="BK150" i="1"/>
  <c r="BJ150" i="1"/>
  <c r="BI150" i="1"/>
  <c r="BH150" i="1"/>
  <c r="BG150" i="1"/>
  <c r="BF150" i="1"/>
  <c r="BL149" i="1"/>
  <c r="BK149" i="1"/>
  <c r="BJ149" i="1"/>
  <c r="BI149" i="1"/>
  <c r="BH149" i="1"/>
  <c r="BG149" i="1"/>
  <c r="BF149" i="1"/>
  <c r="BL148" i="1"/>
  <c r="BK148" i="1"/>
  <c r="BJ148" i="1"/>
  <c r="BI148" i="1"/>
  <c r="BH148" i="1"/>
  <c r="BF148" i="1"/>
  <c r="BL147" i="1"/>
  <c r="BK147" i="1"/>
  <c r="BJ147" i="1"/>
  <c r="BI147" i="1"/>
  <c r="BH147" i="1"/>
  <c r="BG147" i="1"/>
  <c r="BF147" i="1"/>
  <c r="BL146" i="1"/>
  <c r="BK146" i="1"/>
  <c r="BJ146" i="1"/>
  <c r="BI146" i="1"/>
  <c r="BH146" i="1"/>
  <c r="BG146" i="1"/>
  <c r="BF146" i="1"/>
  <c r="BL145" i="1"/>
  <c r="BK145" i="1"/>
  <c r="BJ145" i="1"/>
  <c r="BI145" i="1"/>
  <c r="BH145" i="1"/>
  <c r="BG145" i="1"/>
  <c r="BF145" i="1"/>
  <c r="BL144" i="1"/>
  <c r="BK144" i="1"/>
  <c r="BJ144" i="1"/>
  <c r="BI144" i="1"/>
  <c r="BH144" i="1"/>
  <c r="BG144" i="1"/>
  <c r="BF144" i="1"/>
  <c r="BL143" i="1"/>
  <c r="BK143" i="1"/>
  <c r="BJ143" i="1"/>
  <c r="BI143" i="1"/>
  <c r="BH143" i="1"/>
  <c r="BG143" i="1"/>
  <c r="BF143" i="1"/>
  <c r="BL142" i="1"/>
  <c r="BK142" i="1"/>
  <c r="BJ142" i="1"/>
  <c r="BI142" i="1"/>
  <c r="BH142" i="1"/>
  <c r="BF142" i="1"/>
  <c r="BL141" i="1"/>
  <c r="BK141" i="1"/>
  <c r="BJ141" i="1"/>
  <c r="BI141" i="1"/>
  <c r="BH141" i="1"/>
  <c r="BG141" i="1"/>
  <c r="BF141" i="1"/>
  <c r="BL140" i="1"/>
  <c r="BK140" i="1"/>
  <c r="BJ140" i="1"/>
  <c r="BI140" i="1"/>
  <c r="BH140" i="1"/>
  <c r="BG140" i="1"/>
  <c r="BF140" i="1"/>
  <c r="BL139" i="1"/>
  <c r="BK139" i="1"/>
  <c r="BJ139" i="1"/>
  <c r="BI139" i="1"/>
  <c r="BH139" i="1"/>
  <c r="BG139" i="1"/>
  <c r="BF139" i="1"/>
  <c r="BL138" i="1"/>
  <c r="BK138" i="1"/>
  <c r="BJ138" i="1"/>
  <c r="BI138" i="1"/>
  <c r="BH138" i="1"/>
  <c r="BG138" i="1"/>
  <c r="BF138" i="1"/>
  <c r="BL137" i="1"/>
  <c r="BK137" i="1"/>
  <c r="BJ137" i="1"/>
  <c r="BI137" i="1"/>
  <c r="BH137" i="1"/>
  <c r="BG137" i="1"/>
  <c r="BF137" i="1"/>
  <c r="BL136" i="1"/>
  <c r="BK136" i="1"/>
  <c r="BJ136" i="1"/>
  <c r="BI136" i="1"/>
  <c r="BH136" i="1"/>
  <c r="BF136" i="1"/>
  <c r="BL135" i="1"/>
  <c r="BK135" i="1"/>
  <c r="BJ135" i="1"/>
  <c r="BI135" i="1"/>
  <c r="BH135" i="1"/>
  <c r="BG135" i="1"/>
  <c r="BF135" i="1"/>
  <c r="BL134" i="1"/>
  <c r="BK134" i="1"/>
  <c r="BJ134" i="1"/>
  <c r="BI134" i="1"/>
  <c r="BH134" i="1"/>
  <c r="BG134" i="1"/>
  <c r="BF134" i="1"/>
  <c r="BL133" i="1"/>
  <c r="BK133" i="1"/>
  <c r="BJ133" i="1"/>
  <c r="BI133" i="1"/>
  <c r="BH133" i="1"/>
  <c r="BG133" i="1"/>
  <c r="BF133" i="1"/>
  <c r="BL132" i="1"/>
  <c r="BK132" i="1"/>
  <c r="BJ132" i="1"/>
  <c r="BI132" i="1"/>
  <c r="BH132" i="1"/>
  <c r="BG132" i="1"/>
  <c r="BF132" i="1"/>
  <c r="BL131" i="1"/>
  <c r="BK131" i="1"/>
  <c r="BJ131" i="1"/>
  <c r="BI131" i="1"/>
  <c r="BH131" i="1"/>
  <c r="BG131" i="1"/>
  <c r="BF131" i="1"/>
  <c r="BL130" i="1"/>
  <c r="BK130" i="1"/>
  <c r="BJ130" i="1"/>
  <c r="BI130" i="1"/>
  <c r="BH130" i="1"/>
  <c r="BG130" i="1"/>
  <c r="BF130" i="1"/>
  <c r="BM148" i="1" l="1"/>
  <c r="BM158" i="1"/>
  <c r="BM130" i="1"/>
  <c r="BM134" i="1"/>
  <c r="BM142" i="1"/>
  <c r="BM169" i="1"/>
  <c r="BM133" i="1"/>
  <c r="BM137" i="1"/>
  <c r="BM141" i="1"/>
  <c r="BM145" i="1"/>
  <c r="BM149" i="1"/>
  <c r="BM155" i="1"/>
  <c r="BM157" i="1"/>
  <c r="BM161" i="1"/>
  <c r="BM162" i="1"/>
  <c r="BM165" i="1"/>
  <c r="BM168" i="1"/>
  <c r="BM172" i="1"/>
  <c r="BM132" i="1"/>
  <c r="BM140" i="1"/>
  <c r="BM144" i="1"/>
  <c r="BM151" i="1"/>
  <c r="BM154" i="1"/>
  <c r="BM160" i="1"/>
  <c r="BM164" i="1"/>
  <c r="BM167" i="1"/>
  <c r="BM171" i="1"/>
  <c r="BM138" i="1"/>
  <c r="BM146" i="1"/>
  <c r="BM150" i="1"/>
  <c r="BM152" i="1"/>
  <c r="BM156" i="1"/>
  <c r="BM131" i="1"/>
  <c r="BM135" i="1"/>
  <c r="BM136" i="1"/>
  <c r="BM139" i="1"/>
  <c r="BM143" i="1"/>
  <c r="BM147" i="1"/>
  <c r="BM153" i="1"/>
  <c r="BM159" i="1"/>
  <c r="BM163" i="1"/>
  <c r="BM166" i="1"/>
  <c r="BM170" i="1"/>
  <c r="BF67" i="1"/>
  <c r="BG67" i="1"/>
  <c r="BF68" i="1"/>
  <c r="BG68" i="1"/>
  <c r="BF69" i="1"/>
  <c r="BG69" i="1"/>
  <c r="BF70" i="1"/>
  <c r="BG70" i="1"/>
  <c r="BF71" i="1"/>
  <c r="BG71" i="1"/>
  <c r="BF72" i="1"/>
  <c r="BG72" i="1"/>
  <c r="BF73" i="1"/>
  <c r="BG73" i="1"/>
  <c r="BF74" i="1"/>
  <c r="BG74" i="1"/>
  <c r="BF75" i="1"/>
  <c r="BG75" i="1"/>
  <c r="BF76" i="1"/>
  <c r="BG76" i="1"/>
  <c r="BF77" i="1"/>
  <c r="BG77" i="1"/>
  <c r="BF78" i="1"/>
  <c r="BF79" i="1"/>
  <c r="BG79" i="1"/>
  <c r="BF80" i="1"/>
  <c r="BG80" i="1"/>
  <c r="BF81" i="1"/>
  <c r="BG81" i="1"/>
  <c r="BF82" i="1"/>
  <c r="BG82" i="1"/>
  <c r="BF83" i="1"/>
  <c r="BG83" i="1"/>
  <c r="BF84" i="1"/>
  <c r="BF85" i="1"/>
  <c r="BG85" i="1"/>
  <c r="BF86" i="1"/>
  <c r="BG86" i="1"/>
  <c r="BL85" i="1"/>
  <c r="BK85" i="1"/>
  <c r="BJ85" i="1"/>
  <c r="BI85" i="1"/>
  <c r="BH85" i="1"/>
  <c r="BF87" i="1"/>
  <c r="BG87" i="1"/>
  <c r="BF89" i="1"/>
  <c r="BG89" i="1"/>
  <c r="BF90" i="1"/>
  <c r="BG90" i="1"/>
  <c r="BG88" i="1"/>
  <c r="BF88" i="1"/>
  <c r="BM85" i="1" l="1"/>
  <c r="BF42" i="1"/>
  <c r="BG42" i="1"/>
  <c r="BH42" i="1"/>
  <c r="BI42" i="1"/>
  <c r="BJ42" i="1"/>
  <c r="BK42" i="1"/>
  <c r="BL42" i="1"/>
  <c r="BL53" i="1"/>
  <c r="BK53" i="1"/>
  <c r="BJ53" i="1"/>
  <c r="BI53" i="1"/>
  <c r="BH53" i="1"/>
  <c r="BG53" i="1"/>
  <c r="BF53" i="1"/>
  <c r="BL52" i="1"/>
  <c r="BK52" i="1"/>
  <c r="BJ52" i="1"/>
  <c r="BI52" i="1"/>
  <c r="BH52" i="1"/>
  <c r="BG52" i="1"/>
  <c r="BF52" i="1"/>
  <c r="BL51" i="1"/>
  <c r="BK51" i="1"/>
  <c r="BJ51" i="1"/>
  <c r="BI51" i="1"/>
  <c r="BH51" i="1"/>
  <c r="BL50" i="1"/>
  <c r="BK50" i="1"/>
  <c r="BJ50" i="1"/>
  <c r="BI50" i="1"/>
  <c r="BH50" i="1"/>
  <c r="BG50" i="1"/>
  <c r="BL49" i="1"/>
  <c r="BK49" i="1"/>
  <c r="BJ49" i="1"/>
  <c r="BI49" i="1"/>
  <c r="BH49" i="1"/>
  <c r="BG49" i="1"/>
  <c r="BM42" i="1" l="1"/>
  <c r="BM53" i="1"/>
  <c r="BM52" i="1"/>
  <c r="BM49" i="1"/>
  <c r="BM51" i="1"/>
  <c r="BM50" i="1"/>
  <c r="BF46" i="1"/>
  <c r="BH46" i="1"/>
  <c r="BI46" i="1"/>
  <c r="BJ46" i="1"/>
  <c r="BK46" i="1"/>
  <c r="BL46" i="1"/>
  <c r="BG47" i="1"/>
  <c r="BH47" i="1"/>
  <c r="BI47" i="1"/>
  <c r="BJ47" i="1"/>
  <c r="BK47" i="1"/>
  <c r="BL47" i="1"/>
  <c r="BG48" i="1"/>
  <c r="BH48" i="1"/>
  <c r="BI48" i="1"/>
  <c r="BJ48" i="1"/>
  <c r="BK48" i="1"/>
  <c r="BL48" i="1"/>
  <c r="BF54" i="1"/>
  <c r="BG54" i="1"/>
  <c r="BH54" i="1"/>
  <c r="BI54" i="1"/>
  <c r="BJ54" i="1"/>
  <c r="BK54" i="1"/>
  <c r="BL54" i="1"/>
  <c r="BF55" i="1"/>
  <c r="BG55" i="1"/>
  <c r="BH55" i="1"/>
  <c r="BI55" i="1"/>
  <c r="BJ55" i="1"/>
  <c r="BK55" i="1"/>
  <c r="BL55" i="1"/>
  <c r="BF56" i="1"/>
  <c r="BG56" i="1"/>
  <c r="BH56" i="1"/>
  <c r="BI56" i="1"/>
  <c r="BJ56" i="1"/>
  <c r="BK56" i="1"/>
  <c r="BL56" i="1"/>
  <c r="BF57" i="1"/>
  <c r="BG57" i="1"/>
  <c r="BH57" i="1"/>
  <c r="BI57" i="1"/>
  <c r="BJ57" i="1"/>
  <c r="BK57" i="1"/>
  <c r="BL57" i="1"/>
  <c r="BF58" i="1"/>
  <c r="BG58" i="1"/>
  <c r="BH58" i="1"/>
  <c r="BI58" i="1"/>
  <c r="BJ58" i="1"/>
  <c r="BK58" i="1"/>
  <c r="BL58" i="1"/>
  <c r="BF59" i="1"/>
  <c r="BG59" i="1"/>
  <c r="BH59" i="1"/>
  <c r="BI59" i="1"/>
  <c r="BJ59" i="1"/>
  <c r="BK59" i="1"/>
  <c r="BL59" i="1"/>
  <c r="BF60" i="1"/>
  <c r="BG60" i="1"/>
  <c r="BH60" i="1"/>
  <c r="BI60" i="1"/>
  <c r="BJ60" i="1"/>
  <c r="BK60" i="1"/>
  <c r="BL60" i="1"/>
  <c r="BF61" i="1"/>
  <c r="BG61" i="1"/>
  <c r="BH61" i="1"/>
  <c r="BI61" i="1"/>
  <c r="BJ61" i="1"/>
  <c r="BK61" i="1"/>
  <c r="BL61" i="1"/>
  <c r="BF62" i="1"/>
  <c r="BH62" i="1"/>
  <c r="BI62" i="1"/>
  <c r="BJ62" i="1"/>
  <c r="BK62" i="1"/>
  <c r="BL62" i="1"/>
  <c r="BF63" i="1"/>
  <c r="BG63" i="1"/>
  <c r="BH63" i="1"/>
  <c r="BI63" i="1"/>
  <c r="BJ63" i="1"/>
  <c r="BK63" i="1"/>
  <c r="BL63" i="1"/>
  <c r="BF64" i="1"/>
  <c r="BG64" i="1"/>
  <c r="BH64" i="1"/>
  <c r="BI64" i="1"/>
  <c r="BJ64" i="1"/>
  <c r="BK64" i="1"/>
  <c r="BL64" i="1"/>
  <c r="BF65" i="1"/>
  <c r="BG65" i="1"/>
  <c r="BH65" i="1"/>
  <c r="BI65" i="1"/>
  <c r="BJ65" i="1"/>
  <c r="BK65" i="1"/>
  <c r="BL65" i="1"/>
  <c r="BF66" i="1"/>
  <c r="BG66" i="1"/>
  <c r="BH66" i="1"/>
  <c r="BI66" i="1"/>
  <c r="BJ66" i="1"/>
  <c r="BK66" i="1"/>
  <c r="BL66" i="1"/>
  <c r="BF43" i="1"/>
  <c r="BG43" i="1"/>
  <c r="BH43" i="1"/>
  <c r="BI43" i="1"/>
  <c r="BJ43" i="1"/>
  <c r="BK43" i="1"/>
  <c r="BL43" i="1"/>
  <c r="BF44" i="1"/>
  <c r="BG44" i="1"/>
  <c r="BH44" i="1"/>
  <c r="BI44" i="1"/>
  <c r="BJ44" i="1"/>
  <c r="BK44" i="1"/>
  <c r="BL44" i="1"/>
  <c r="BF45" i="1"/>
  <c r="BG45" i="1"/>
  <c r="BH45" i="1"/>
  <c r="BI45" i="1"/>
  <c r="BJ45" i="1"/>
  <c r="BK45" i="1"/>
  <c r="BL45" i="1"/>
  <c r="BM47" i="1" l="1"/>
  <c r="BM58" i="1"/>
  <c r="BM57" i="1"/>
  <c r="BM63" i="1"/>
  <c r="BM59" i="1"/>
  <c r="BM55" i="1"/>
  <c r="BM61" i="1"/>
  <c r="BM56" i="1"/>
  <c r="BM54" i="1"/>
  <c r="BM48" i="1"/>
  <c r="BM46" i="1"/>
  <c r="BM45" i="1"/>
  <c r="BM44" i="1"/>
  <c r="BM43" i="1"/>
  <c r="BM66" i="1"/>
  <c r="BM65" i="1"/>
  <c r="BM64" i="1"/>
  <c r="BM62" i="1"/>
  <c r="BM60" i="1"/>
  <c r="BL90" i="1" l="1"/>
  <c r="BK90" i="1"/>
  <c r="BJ90" i="1"/>
  <c r="BI90" i="1"/>
  <c r="BH90" i="1"/>
  <c r="BL89" i="1"/>
  <c r="BK89" i="1"/>
  <c r="BJ89" i="1"/>
  <c r="BI89" i="1"/>
  <c r="BH89" i="1"/>
  <c r="BL88" i="1"/>
  <c r="BK88" i="1"/>
  <c r="BJ88" i="1"/>
  <c r="BI88" i="1"/>
  <c r="BH88" i="1"/>
  <c r="BL87" i="1"/>
  <c r="BK87" i="1"/>
  <c r="BJ87" i="1"/>
  <c r="BI87" i="1"/>
  <c r="BH87" i="1"/>
  <c r="BL86" i="1"/>
  <c r="BK86" i="1"/>
  <c r="BJ86" i="1"/>
  <c r="BI86" i="1"/>
  <c r="BH86" i="1"/>
  <c r="BL84" i="1"/>
  <c r="BK84" i="1"/>
  <c r="BJ84" i="1"/>
  <c r="BI84" i="1"/>
  <c r="BH84" i="1"/>
  <c r="BL83" i="1"/>
  <c r="BK83" i="1"/>
  <c r="BJ83" i="1"/>
  <c r="BI83" i="1"/>
  <c r="BH83" i="1"/>
  <c r="BL82" i="1"/>
  <c r="BK82" i="1"/>
  <c r="BJ82" i="1"/>
  <c r="BI82" i="1"/>
  <c r="BH82" i="1"/>
  <c r="BL81" i="1"/>
  <c r="BK81" i="1"/>
  <c r="BJ81" i="1"/>
  <c r="BI81" i="1"/>
  <c r="BH81" i="1"/>
  <c r="BL80" i="1"/>
  <c r="BK80" i="1"/>
  <c r="BJ80" i="1"/>
  <c r="BI80" i="1"/>
  <c r="BH80" i="1"/>
  <c r="BL79" i="1"/>
  <c r="BK79" i="1"/>
  <c r="BJ79" i="1"/>
  <c r="BI79" i="1"/>
  <c r="BH79" i="1"/>
  <c r="BL78" i="1"/>
  <c r="BK78" i="1"/>
  <c r="BJ78" i="1"/>
  <c r="BI78" i="1"/>
  <c r="BH78" i="1"/>
  <c r="BL77" i="1"/>
  <c r="BK77" i="1"/>
  <c r="BJ77" i="1"/>
  <c r="BI77" i="1"/>
  <c r="BH77" i="1"/>
  <c r="BL76" i="1"/>
  <c r="BK76" i="1"/>
  <c r="BJ76" i="1"/>
  <c r="BI76" i="1"/>
  <c r="BH76" i="1"/>
  <c r="BL75" i="1"/>
  <c r="BK75" i="1"/>
  <c r="BJ75" i="1"/>
  <c r="BI75" i="1"/>
  <c r="BH75" i="1"/>
  <c r="BL74" i="1"/>
  <c r="BK74" i="1"/>
  <c r="BJ74" i="1"/>
  <c r="BI74" i="1"/>
  <c r="BH74" i="1"/>
  <c r="BL73" i="1"/>
  <c r="BK73" i="1"/>
  <c r="BJ73" i="1"/>
  <c r="BI73" i="1"/>
  <c r="BH73" i="1"/>
  <c r="BL72" i="1"/>
  <c r="BK72" i="1"/>
  <c r="BJ72" i="1"/>
  <c r="BI72" i="1"/>
  <c r="BH72" i="1"/>
  <c r="BL71" i="1"/>
  <c r="BK71" i="1"/>
  <c r="BJ71" i="1"/>
  <c r="BI71" i="1"/>
  <c r="BH71" i="1"/>
  <c r="BL70" i="1"/>
  <c r="BK70" i="1"/>
  <c r="BJ70" i="1"/>
  <c r="BI70" i="1"/>
  <c r="BH70" i="1"/>
  <c r="BL69" i="1"/>
  <c r="BK69" i="1"/>
  <c r="BJ69" i="1"/>
  <c r="BI69" i="1"/>
  <c r="BH69" i="1"/>
  <c r="BL68" i="1"/>
  <c r="BK68" i="1"/>
  <c r="BJ68" i="1"/>
  <c r="BI68" i="1"/>
  <c r="BH68" i="1"/>
  <c r="BL67" i="1"/>
  <c r="BK67" i="1"/>
  <c r="BJ67" i="1"/>
  <c r="BI67" i="1"/>
  <c r="BH67" i="1"/>
  <c r="BM87" i="1" l="1"/>
  <c r="BM88" i="1"/>
  <c r="BM89" i="1"/>
  <c r="BM90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6" i="1"/>
</calcChain>
</file>

<file path=xl/comments1.xml><?xml version="1.0" encoding="utf-8"?>
<comments xmlns="http://schemas.openxmlformats.org/spreadsheetml/2006/main">
  <authors>
    <author>User</author>
    <author>Vera</author>
    <author>Користувач</author>
    <author>Olga Petrivna</author>
    <author>Dekanat</author>
    <author>tc={7A4F50B6-77C0-44D0-A908-43C838F8034C}</author>
  </authors>
  <commentList>
    <comment ref="AO2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за спеціалізацією</t>
        </r>
      </text>
    </comment>
    <comment ref="L2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ГРУПАХ РАННЬОГО ВІКУ (ВИРОБНИЧА)</t>
        </r>
      </text>
    </comment>
    <comment ref="AB2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ГРУПАХ МОЛОДШОГО ТА СЕРЕДНЬОГО ДОШКІЛЬНОГО ВІКУ (ВИРОБНИЧА)</t>
        </r>
      </text>
    </comment>
    <comment ref="P2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ГРУПАХ СТАРШОГО ДОШКІЛЬНОГО ВІКУ (ВИРОБНИЧА)</t>
        </r>
      </text>
    </comment>
    <comment ref="AF2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СПЕЦІАЛІЗАЦІЄЮ (ВИРОБНИЧА)</t>
        </r>
      </text>
    </comment>
    <comment ref="AP2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УПРАВЛІНСЬКО-МЕТОДИЧНА (ВИРОБНИЧА)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СПЕЦІАЛІЗАЦІЄЮ (ВИРОБНИЧА)</t>
        </r>
      </text>
    </comment>
    <comment ref="L3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ПРОФЕСІЙНО-ОРІЄНТОВАНА (НАВЧАЛЬНА)</t>
        </r>
      </text>
    </comment>
    <comment ref="AB3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 СОЦІАЛЬНИХ СЛУЖБАХ(ВИРОБНИЧА)</t>
        </r>
      </text>
    </comment>
    <comment ref="P3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 ТЕРИТОРІАЛЬНИХ ЦЕНТРАХ СОЦІАЛЬНОГО ОБСЛУГОВУВАННЯ НАСЕЛЕННЯ (ВИРОБНИЧА)</t>
        </r>
      </text>
    </comment>
    <comment ref="AF3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СПЕЦІАЛІЗАЦІЄЮ (ВИРОБНИЧА)</t>
        </r>
      </text>
    </comment>
    <comment ref="AP3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спеціальністю "Соціальна робота" (виробнича)</t>
        </r>
      </text>
    </comment>
    <comment ref="O35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спеціалізацією (виробнича)</t>
        </r>
      </text>
    </comment>
    <comment ref="L3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спеціальних закладах (навчальна)</t>
        </r>
      </text>
    </comment>
    <comment ref="AB3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СПЕЦІАЛЬНИХ ЗАКЛАДАХ (ВИРОБНИЧА)</t>
        </r>
      </text>
    </comment>
    <comment ref="P3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логопедична в корекційно-реабілітаційних закладах та логопунктах (виробнича)</t>
        </r>
      </text>
    </comment>
    <comment ref="AF3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спеціалізацією (виробнича)</t>
        </r>
      </text>
    </comment>
    <comment ref="AP4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логопедична практика</t>
        </r>
      </text>
    </comment>
    <comment ref="O4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Логопедична (виробнича)</t>
        </r>
      </text>
    </comment>
    <comment ref="AP43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
</t>
        </r>
      </text>
    </comment>
    <comment ref="I44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Навчальна
</t>
        </r>
      </text>
    </comment>
    <comment ref="P44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
</t>
        </r>
      </text>
    </comment>
    <comment ref="AN44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 зі спеціалізації
</t>
        </r>
      </text>
    </comment>
    <comment ref="AG45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 зі спеціальності в БДПУ
</t>
        </r>
      </text>
    </comment>
    <comment ref="M46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Зі спеціалізації в ЗЗСО
</t>
        </r>
      </text>
    </comment>
    <comment ref="Q46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Зі спеціалізації в БДПУ
</t>
        </r>
      </text>
    </comment>
    <comment ref="AE48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Навчальна в ДХК
</t>
        </r>
      </text>
    </comment>
    <comment ref="AP49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 в ДХК
</t>
        </r>
      </text>
    </comment>
    <comment ref="AG50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 зі спеціальності
</t>
        </r>
      </text>
    </comment>
    <comment ref="M51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 зі спеціалізації
</t>
        </r>
      </text>
    </comment>
    <comment ref="AE53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Навчальна в ДХК
</t>
        </r>
      </text>
    </comment>
    <comment ref="N54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 зі спеціалізації
</t>
        </r>
      </text>
    </comment>
    <comment ref="AN54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 в ХК
</t>
        </r>
      </text>
    </comment>
    <comment ref="M57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Навчальна
</t>
        </r>
      </text>
    </comment>
    <comment ref="AK58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
</t>
        </r>
      </text>
    </comment>
    <comment ref="AL59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
</t>
        </r>
      </text>
    </comment>
    <comment ref="M60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
</t>
        </r>
      </text>
    </comment>
    <comment ref="AN60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 зі спеціалізації
</t>
        </r>
      </text>
    </comment>
    <comment ref="N61" authorId="2" shapeId="0">
      <text>
        <r>
          <rPr>
            <b/>
            <sz val="9"/>
            <color indexed="81"/>
            <rFont val="Tahoma"/>
            <family val="2"/>
            <charset val="204"/>
          </rPr>
          <t>асистенська практика на кафедрі педагогіки</t>
        </r>
      </text>
    </comment>
    <comment ref="AK61" authorId="2" shapeId="0">
      <text>
        <r>
          <rPr>
            <b/>
            <sz val="9"/>
            <color indexed="81"/>
            <rFont val="Tahoma"/>
            <family val="2"/>
            <charset val="204"/>
          </rPr>
          <t>виробнича зі спеціальності</t>
        </r>
      </text>
    </comment>
    <comment ref="I62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Асистентська БДПУ
</t>
        </r>
      </text>
    </comment>
    <comment ref="K62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Зі спеціальності ззсо
</t>
        </r>
      </text>
    </comment>
    <comment ref="M62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Зі спеціалізації ЗЗСО
</t>
        </r>
      </text>
    </comment>
    <comment ref="AM64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Психолого-ознайомлювальна
</t>
        </r>
      </text>
    </comment>
    <comment ref="AL65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Навчальна (психолого-діагностична)
</t>
        </r>
      </text>
    </comment>
    <comment ref="AN66" authorId="1" shapeId="0">
      <text>
        <r>
          <rPr>
            <b/>
            <sz val="9"/>
            <color indexed="81"/>
            <rFont val="Tahoma"/>
            <family val="2"/>
            <charset val="204"/>
          </rPr>
          <t>Vera:</t>
        </r>
        <r>
          <rPr>
            <sz val="9"/>
            <color indexed="81"/>
            <rFont val="Tahoma"/>
            <family val="2"/>
            <charset val="204"/>
          </rPr>
          <t xml:space="preserve">
Виробнича (консультативно-психокорекційна)
</t>
        </r>
      </text>
    </comment>
    <comment ref="AR68" authorId="3" shapeId="0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(діалектологічна)
</t>
        </r>
      </text>
    </comment>
    <comment ref="N70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спеціальності (Середня освіта (Українська мова і література))
</t>
        </r>
      </text>
    </comment>
    <comment ref="AN70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англійської мови
</t>
        </r>
      </text>
    </comment>
    <comment ref="AP71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англійської мови / зарубіжної літератури / медіакомунікацій
</t>
        </r>
      </text>
    </comment>
    <comment ref="M72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спеціальності (Філологія (українська мова та література))
</t>
        </r>
      </text>
    </comment>
    <comment ref="AR74" authorId="3" shapeId="0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(діалектологічна)
</t>
        </r>
      </text>
    </comment>
    <comment ref="N76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спеціальності (Середня освіта (Мова і література (російська))
</t>
        </r>
      </text>
    </comment>
    <comment ref="AN76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англійської мови
</t>
        </r>
      </text>
    </comment>
    <comment ref="AP77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англійської мови / зарубіжної літератури / медіакомунікацій
</t>
        </r>
      </text>
    </comment>
    <comment ref="M78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спеціальності (Філологія (слов'янські мови та літератури (переклад включно), перша - російська))
</t>
        </r>
      </text>
    </comment>
    <comment ref="AP81" authorId="3" shapeId="0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зі спеціальності (Середня освіта (Мова і література (англійська))
</t>
        </r>
      </text>
    </comment>
    <comment ref="N82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спеціальності (Середня освіта (Мова і література (англійська))
</t>
        </r>
      </text>
    </comment>
    <comment ref="AN82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спеціальності (Середня освіта (Мова і література (англійська)) та болгарської мови
</t>
        </r>
      </text>
    </comment>
    <comment ref="AP83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спеціальності (Середня освіта (Мова і література (англійська))
</t>
        </r>
      </text>
    </comment>
    <comment ref="M84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спеціальності (Середня освіта (Мова і література (англійська))
</t>
        </r>
      </text>
    </comment>
    <comment ref="AP89" authorId="3" shapeId="0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(редакційна)
</t>
        </r>
      </text>
    </comment>
    <comment ref="N90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(газетно-журнальна)
</t>
        </r>
      </text>
    </comment>
    <comment ref="AN90" authorId="3" shapeId="0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(радіотелевізійна)
</t>
        </r>
      </text>
    </comment>
    <comment ref="AS93" authorId="4" shapeId="0">
      <text>
        <r>
          <rPr>
            <b/>
            <sz val="12"/>
            <color indexed="81"/>
            <rFont val="Tahoma"/>
            <family val="2"/>
            <charset val="204"/>
          </rPr>
          <t>Навчальна практика</t>
        </r>
      </text>
    </comment>
    <comment ref="N94" authorId="2" shapeId="0">
      <text>
        <r>
          <rPr>
            <sz val="14"/>
            <color indexed="81"/>
            <rFont val="Tahoma"/>
            <family val="2"/>
            <charset val="204"/>
          </rPr>
          <t>виробнича за спеціальністю</t>
        </r>
      </text>
    </comment>
    <comment ref="AK94" authorId="2" shapeId="0">
      <text>
        <r>
          <rPr>
            <sz val="14"/>
            <color indexed="81"/>
            <rFont val="Tahoma"/>
            <family val="2"/>
            <charset val="204"/>
          </rPr>
          <t>виробнича за спеціальністю</t>
        </r>
      </text>
    </comment>
    <comment ref="AM94" authorId="4" shapeId="0">
      <text>
        <r>
          <rPr>
            <b/>
            <sz val="12"/>
            <color indexed="81"/>
            <rFont val="Tahoma"/>
            <family val="2"/>
            <charset val="204"/>
          </rPr>
          <t>виробнича за спеціалізацією</t>
        </r>
      </text>
    </comment>
    <comment ref="AP95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K96" authorId="2" shapeId="0">
      <text>
        <r>
          <rPr>
            <sz val="14"/>
            <color indexed="81"/>
            <rFont val="Tahoma"/>
            <family val="2"/>
            <charset val="204"/>
          </rPr>
          <t>виробнича зі спеціалізації</t>
        </r>
      </text>
    </comment>
    <comment ref="AS100" authorId="4" shapeId="0">
      <text>
        <r>
          <rPr>
            <b/>
            <sz val="12"/>
            <color indexed="81"/>
            <rFont val="Tahoma"/>
            <family val="2"/>
            <charset val="204"/>
          </rPr>
          <t>Навчальна практика</t>
        </r>
      </text>
    </comment>
    <comment ref="N101" authorId="2" shapeId="0">
      <text>
        <r>
          <rPr>
            <sz val="14"/>
            <color indexed="81"/>
            <rFont val="Tahoma"/>
            <family val="2"/>
            <charset val="204"/>
          </rPr>
          <t>виробнича за спеціальністю</t>
        </r>
      </text>
    </comment>
    <comment ref="AK101" authorId="2" shapeId="0">
      <text>
        <r>
          <rPr>
            <sz val="14"/>
            <color indexed="81"/>
            <rFont val="Tahoma"/>
            <family val="2"/>
            <charset val="204"/>
          </rPr>
          <t>виробнича за спеціальністю</t>
        </r>
      </text>
    </comment>
    <comment ref="AM101" authorId="4" shapeId="0">
      <text>
        <r>
          <rPr>
            <b/>
            <sz val="12"/>
            <color indexed="81"/>
            <rFont val="Tahoma"/>
            <family val="2"/>
            <charset val="204"/>
          </rPr>
          <t>виробнича за спеціалізацією</t>
        </r>
      </text>
    </comment>
    <comment ref="AP102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 (асистентська)</t>
        </r>
      </text>
    </comment>
    <comment ref="AP103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K104" authorId="2" shapeId="0">
      <text>
        <r>
          <rPr>
            <sz val="14"/>
            <color indexed="81"/>
            <rFont val="Tahoma"/>
            <family val="2"/>
            <charset val="204"/>
          </rPr>
          <t>виробнича зі спеціалізації</t>
        </r>
      </text>
    </comment>
    <comment ref="K105" authorId="2" shapeId="0">
      <text>
        <r>
          <rPr>
            <sz val="14"/>
            <color indexed="81"/>
            <rFont val="Tahoma"/>
            <family val="2"/>
            <charset val="204"/>
          </rPr>
          <t>виробнича зі спеціалізації</t>
        </r>
      </text>
    </comment>
    <comment ref="AE108" authorId="4" shapeId="0">
      <text>
        <r>
          <rPr>
            <b/>
            <sz val="11"/>
            <color indexed="81"/>
            <rFont val="Tahoma"/>
            <family val="2"/>
            <charset val="204"/>
          </rPr>
          <t>Виробнича (в позашкільних навчальних закладах</t>
        </r>
        <r>
          <rPr>
            <b/>
            <sz val="9"/>
            <color indexed="81"/>
            <rFont val="Tahoma"/>
            <family val="2"/>
            <charset val="204"/>
          </rPr>
          <t>)</t>
        </r>
      </text>
    </comment>
    <comment ref="H109" authorId="2" shapeId="0">
      <text>
        <r>
          <rPr>
            <sz val="14"/>
            <color indexed="81"/>
            <rFont val="Tahoma"/>
            <family val="2"/>
            <charset val="204"/>
          </rPr>
          <t xml:space="preserve">виробнича за спеціалізацією
</t>
        </r>
      </text>
    </comment>
    <comment ref="AE109" authorId="4" shapeId="0">
      <text>
        <r>
          <rPr>
            <b/>
            <sz val="12"/>
            <color indexed="81"/>
            <rFont val="Tahoma"/>
            <family val="2"/>
            <charset val="204"/>
          </rPr>
          <t>виробнича практика</t>
        </r>
      </text>
    </comment>
    <comment ref="O110" authorId="2" shapeId="0">
      <text>
        <r>
          <rPr>
            <sz val="14"/>
            <color indexed="81"/>
            <rFont val="Tahoma"/>
            <family val="2"/>
            <charset val="204"/>
          </rPr>
          <t>навчальна практика</t>
        </r>
      </text>
    </comment>
    <comment ref="N111" authorId="2" shapeId="0">
      <text>
        <r>
          <rPr>
            <sz val="14"/>
            <color indexed="81"/>
            <rFont val="Tahoma"/>
            <family val="2"/>
            <charset val="204"/>
          </rPr>
          <t xml:space="preserve">виробнича </t>
        </r>
      </text>
    </comment>
    <comment ref="AG111" authorId="4" shapeId="0">
      <text>
        <r>
          <rPr>
            <b/>
            <sz val="12"/>
            <color indexed="81"/>
            <rFont val="Tahoma"/>
            <family val="2"/>
            <charset val="204"/>
          </rPr>
          <t>виробнича за спеціалізацією</t>
        </r>
      </text>
    </comment>
    <comment ref="AP112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 (за спеціальністю)</t>
        </r>
      </text>
    </comment>
    <comment ref="K113" authorId="2" shapeId="0">
      <text>
        <r>
          <rPr>
            <sz val="14"/>
            <color indexed="81"/>
            <rFont val="Tahoma"/>
            <family val="2"/>
            <charset val="204"/>
          </rPr>
          <t>виробнича зі спеціалізації</t>
        </r>
      </text>
    </comment>
    <comment ref="AE115" authorId="4" shapeId="0">
      <text>
        <r>
          <rPr>
            <sz val="12"/>
            <color indexed="81"/>
            <rFont val="Tahoma"/>
            <family val="2"/>
            <charset val="204"/>
          </rPr>
          <t>Навчальна практика</t>
        </r>
      </text>
    </comment>
    <comment ref="AQ116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P117" authorId="4" shapeId="0">
      <text>
        <r>
          <rPr>
            <b/>
            <sz val="12"/>
            <color indexed="81"/>
            <rFont val="Tahoma"/>
            <family val="2"/>
            <charset val="204"/>
          </rPr>
          <t>Технологічна практика</t>
        </r>
      </text>
    </comment>
    <comment ref="AG117" authorId="4" shapeId="0">
      <text>
        <r>
          <rPr>
            <b/>
            <sz val="12"/>
            <color indexed="81"/>
            <rFont val="Tahoma"/>
            <family val="2"/>
            <charset val="204"/>
          </rPr>
          <t>педагогічна практика</t>
        </r>
      </text>
    </comment>
    <comment ref="J119" authorId="2" shapeId="0">
      <text>
        <r>
          <rPr>
            <sz val="14"/>
            <color indexed="81"/>
            <rFont val="Tahoma"/>
            <family val="2"/>
            <charset val="204"/>
          </rPr>
          <t>навчально-ознайомча практика</t>
        </r>
      </text>
    </comment>
    <comment ref="AE119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AS120" authorId="5" shapeId="0">
      <text>
        <r>
          <rPr>
            <sz val="11"/>
            <color theme="1"/>
            <rFont val="Calibri"/>
            <family val="2"/>
            <charset val="204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Виробнича практика (в дитячих оздоровчих таборах)
</t>
        </r>
      </text>
    </comment>
    <comment ref="AG121" authorId="4" shapeId="0">
      <text>
        <r>
          <rPr>
            <b/>
            <sz val="12"/>
            <color indexed="81"/>
            <rFont val="Tahoma"/>
            <family val="2"/>
            <charset val="204"/>
          </rPr>
          <t>педагогічна практика</t>
        </r>
      </text>
    </comment>
    <comment ref="J124" authorId="4" shapeId="0">
      <text>
        <r>
          <rPr>
            <b/>
            <sz val="12"/>
            <color indexed="81"/>
            <rFont val="Tahoma"/>
            <family val="2"/>
            <charset val="204"/>
          </rPr>
          <t>Технологічна практика</t>
        </r>
      </text>
    </comment>
    <comment ref="AG124" authorId="4" shapeId="0">
      <text>
        <r>
          <rPr>
            <b/>
            <sz val="12"/>
            <color indexed="81"/>
            <rFont val="Tahoma"/>
            <family val="2"/>
            <charset val="204"/>
          </rPr>
          <t>педагогічна практика</t>
        </r>
      </text>
    </comment>
    <comment ref="AE125" authorId="4" shapeId="0">
      <text>
        <r>
          <rPr>
            <sz val="12"/>
            <color indexed="81"/>
            <rFont val="Tahoma"/>
            <family val="2"/>
            <charset val="204"/>
          </rPr>
          <t>Навчальна практика</t>
        </r>
      </text>
    </comment>
    <comment ref="AQ126" authorId="4" shapeId="0">
      <text>
        <r>
          <rPr>
            <b/>
            <sz val="12"/>
            <color indexed="81"/>
            <rFont val="Tahoma"/>
            <family val="2"/>
            <charset val="204"/>
          </rPr>
          <t>Виробнича практика</t>
        </r>
      </text>
    </comment>
    <comment ref="P127" authorId="4" shapeId="0">
      <text>
        <r>
          <rPr>
            <b/>
            <sz val="12"/>
            <color indexed="81"/>
            <rFont val="Tahoma"/>
            <family val="2"/>
            <charset val="204"/>
          </rPr>
          <t>Технологічна практика</t>
        </r>
      </text>
    </comment>
    <comment ref="AG127" authorId="4" shapeId="0">
      <text>
        <r>
          <rPr>
            <b/>
            <sz val="12"/>
            <color indexed="81"/>
            <rFont val="Tahoma"/>
            <family val="2"/>
            <charset val="204"/>
          </rPr>
          <t>педагогічна практика</t>
        </r>
      </text>
    </comment>
    <comment ref="AP128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K129" authorId="2" shapeId="0">
      <text>
        <r>
          <rPr>
            <sz val="14"/>
            <color indexed="81"/>
            <rFont val="Tahoma"/>
            <family val="2"/>
            <charset val="204"/>
          </rPr>
          <t>виробнича зі спеціалізації</t>
        </r>
      </text>
    </comment>
    <comment ref="AB130" authorId="2" shapeId="0">
      <text>
        <r>
          <rPr>
            <b/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U131" authorId="2" shapeId="0">
      <text>
        <r>
          <rPr>
            <sz val="14"/>
            <color indexed="81"/>
            <rFont val="Tahoma"/>
            <family val="2"/>
            <charset val="204"/>
          </rPr>
          <t>археологічна практика</t>
        </r>
      </text>
    </comment>
    <comment ref="AU132" authorId="2" shapeId="0">
      <text>
        <r>
          <rPr>
            <sz val="14"/>
            <color indexed="81"/>
            <rFont val="Tahoma"/>
            <family val="2"/>
            <charset val="204"/>
          </rPr>
          <t>усноісторична практика</t>
        </r>
      </text>
    </comment>
    <comment ref="R133" authorId="2" shapeId="0">
      <text>
        <r>
          <rPr>
            <sz val="14"/>
            <color indexed="81"/>
            <rFont val="Tahoma"/>
            <family val="2"/>
            <charset val="204"/>
          </rPr>
          <t>педагогічна практика</t>
        </r>
      </text>
    </comment>
    <comment ref="AU133" authorId="2" shapeId="0">
      <text>
        <r>
          <rPr>
            <sz val="14"/>
            <color indexed="81"/>
            <rFont val="Tahoma"/>
            <family val="2"/>
            <charset val="204"/>
          </rPr>
          <t>архівно-музейна практика</t>
        </r>
      </text>
    </comment>
    <comment ref="R134" authorId="2" shapeId="0">
      <text>
        <r>
          <rPr>
            <sz val="14"/>
            <color indexed="81"/>
            <rFont val="Tahoma"/>
            <family val="2"/>
            <charset val="204"/>
          </rPr>
          <t>правова практика</t>
        </r>
      </text>
    </comment>
    <comment ref="AB134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B135" authorId="2" shapeId="0">
      <text>
        <r>
          <rPr>
            <sz val="14"/>
            <color indexed="81"/>
            <rFont val="Tahoma"/>
            <family val="2"/>
            <charset val="204"/>
          </rPr>
          <t xml:space="preserve">виробнича практика
</t>
        </r>
      </text>
    </comment>
    <comment ref="L136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U137" authorId="2" shapeId="0">
      <text>
        <r>
          <rPr>
            <sz val="14"/>
            <color indexed="81"/>
            <rFont val="Tahoma"/>
            <family val="2"/>
            <charset val="204"/>
          </rPr>
          <t>археологічна практика</t>
        </r>
      </text>
    </comment>
    <comment ref="AU138" authorId="2" shapeId="0">
      <text>
        <r>
          <rPr>
            <sz val="14"/>
            <color indexed="81"/>
            <rFont val="Tahoma"/>
            <family val="2"/>
            <charset val="204"/>
          </rPr>
          <t>усноісторична практика</t>
        </r>
      </text>
    </comment>
    <comment ref="R139" authorId="2" shapeId="0">
      <text>
        <r>
          <rPr>
            <sz val="14"/>
            <color indexed="81"/>
            <rFont val="Tahoma"/>
            <family val="2"/>
            <charset val="204"/>
          </rPr>
          <t>музейна практика</t>
        </r>
      </text>
    </comment>
    <comment ref="AU139" authorId="2" shapeId="0">
      <text>
        <r>
          <rPr>
            <sz val="14"/>
            <color indexed="81"/>
            <rFont val="Tahoma"/>
            <family val="2"/>
            <charset val="204"/>
          </rPr>
          <t>архівна практика</t>
        </r>
      </text>
    </comment>
    <comment ref="R140" authorId="2" shapeId="0">
      <text>
        <r>
          <rPr>
            <sz val="14"/>
            <color indexed="81"/>
            <rFont val="Tahoma"/>
            <family val="2"/>
            <charset val="204"/>
          </rPr>
          <t>виробнича
практика</t>
        </r>
      </text>
    </comment>
    <comment ref="AB140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B141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L142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B143" authorId="2" shapeId="0">
      <text>
        <r>
          <rPr>
            <sz val="14"/>
            <color indexed="81"/>
            <rFont val="Tahoma"/>
            <family val="2"/>
            <charset val="204"/>
          </rPr>
          <t xml:space="preserve">виробнича
</t>
        </r>
      </text>
    </comment>
    <comment ref="AF144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AS145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P146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AB147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N148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B149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AB150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L151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AB152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S153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S154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P155" authorId="2" shapeId="0">
      <text>
        <r>
          <rPr>
            <sz val="14"/>
            <color indexed="81"/>
            <rFont val="Tahoma"/>
            <family val="2"/>
            <charset val="204"/>
          </rPr>
          <t>переддипломна</t>
        </r>
      </text>
    </comment>
    <comment ref="AB156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L157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AB158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O159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AS160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AB161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L162" authorId="2" shapeId="0">
      <text>
        <r>
          <rPr>
            <sz val="14"/>
            <color indexed="81"/>
            <rFont val="Tahoma"/>
            <family val="2"/>
            <charset val="204"/>
          </rPr>
          <t>виробнича</t>
        </r>
      </text>
    </comment>
    <comment ref="AO163" authorId="2" shapeId="0">
      <text>
        <r>
          <rPr>
            <sz val="14"/>
            <color indexed="81"/>
            <rFont val="Tahoma"/>
            <family val="2"/>
            <charset val="204"/>
          </rPr>
          <t>преддипломна практика</t>
        </r>
      </text>
    </comment>
    <comment ref="AB164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L165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B166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B167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F168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S169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B171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L172" authorId="2" shapeId="0">
      <text>
        <r>
          <rPr>
            <sz val="14"/>
            <color indexed="81"/>
            <rFont val="Tahoma"/>
            <family val="2"/>
            <charset val="204"/>
          </rPr>
          <t>виробнича практика</t>
        </r>
      </text>
    </comment>
    <comment ref="AO174" authorId="2" shapeId="0">
      <text>
        <r>
          <rPr>
            <b/>
            <sz val="14"/>
            <color indexed="81"/>
            <rFont val="Tahoma"/>
            <family val="2"/>
            <charset val="204"/>
          </rPr>
          <t>ознайомча</t>
        </r>
      </text>
    </comment>
    <comment ref="O175" authorId="2" shapeId="0">
      <text>
        <r>
          <rPr>
            <b/>
            <sz val="14"/>
            <color indexed="81"/>
            <rFont val="Tahoma"/>
            <family val="2"/>
            <charset val="204"/>
          </rPr>
          <t>педагогічна в молодшій школі</t>
        </r>
      </text>
    </comment>
    <comment ref="AS175" authorId="2" shapeId="0">
      <text>
        <r>
          <rPr>
            <b/>
            <sz val="12"/>
            <color indexed="81"/>
            <rFont val="Tahoma"/>
            <family val="2"/>
            <charset val="204"/>
          </rPr>
          <t>практика в дитячих оздоровчих таборах</t>
        </r>
      </text>
    </comment>
    <comment ref="M176" authorId="2" shapeId="0">
      <text>
        <r>
          <rPr>
            <b/>
            <sz val="14"/>
            <color indexed="81"/>
            <rFont val="Tahoma"/>
            <family val="2"/>
            <charset val="204"/>
          </rPr>
          <t>за профілем майбутньої роботи</t>
        </r>
      </text>
    </comment>
    <comment ref="AO178" authorId="2" shapeId="0">
      <text>
        <r>
          <rPr>
            <b/>
            <sz val="14"/>
            <color indexed="81"/>
            <rFont val="Tahoma"/>
            <family val="2"/>
            <charset val="204"/>
          </rPr>
          <t>ознайомча</t>
        </r>
      </text>
    </comment>
    <comment ref="AO180" authorId="2" shapeId="0">
      <text>
        <r>
          <rPr>
            <b/>
            <sz val="14"/>
            <color indexed="81"/>
            <rFont val="Tahoma"/>
            <family val="2"/>
            <charset val="204"/>
          </rPr>
          <t>ознайомча</t>
        </r>
      </text>
    </comment>
    <comment ref="O181" authorId="2" shapeId="0">
      <text>
        <r>
          <rPr>
            <b/>
            <sz val="14"/>
            <color indexed="81"/>
            <rFont val="Tahoma"/>
            <family val="2"/>
            <charset val="204"/>
          </rPr>
          <t>Інструкторська</t>
        </r>
      </text>
    </comment>
    <comment ref="AN181" authorId="2" shapeId="0">
      <text>
        <r>
          <rPr>
            <b/>
            <sz val="14"/>
            <color indexed="81"/>
            <rFont val="Tahoma"/>
            <family val="2"/>
            <charset val="204"/>
          </rPr>
          <t>педагогічно-тренерська</t>
        </r>
      </text>
    </comment>
    <comment ref="O182" authorId="2" shapeId="0">
      <text>
        <r>
          <rPr>
            <b/>
            <sz val="14"/>
            <color indexed="81"/>
            <rFont val="Tahoma"/>
            <family val="2"/>
            <charset val="204"/>
          </rPr>
          <t>за профілем майбутньої роботи</t>
        </r>
      </text>
    </comment>
    <comment ref="AN183" authorId="2" shapeId="0">
      <text>
        <r>
          <rPr>
            <b/>
            <sz val="14"/>
            <color indexed="81"/>
            <rFont val="Tahoma"/>
            <family val="2"/>
            <charset val="204"/>
          </rPr>
          <t>виробнича</t>
        </r>
      </text>
    </comment>
    <comment ref="M186" authorId="2" shapeId="0">
      <text>
        <r>
          <rPr>
            <b/>
            <sz val="14"/>
            <color indexed="81"/>
            <rFont val="Tahoma"/>
            <family val="2"/>
            <charset val="204"/>
          </rPr>
          <t>виробнича зі спеціальності</t>
        </r>
      </text>
    </comment>
    <comment ref="AN186" authorId="2" shapeId="0">
      <text>
        <r>
          <rPr>
            <b/>
            <sz val="14"/>
            <color indexed="81"/>
            <rFont val="Tahoma"/>
            <family val="2"/>
            <charset val="204"/>
          </rPr>
          <t>виробнича зі спеціальності</t>
        </r>
      </text>
    </comment>
    <comment ref="AO188" authorId="2" shapeId="0">
      <text>
        <r>
          <rPr>
            <b/>
            <sz val="14"/>
            <color indexed="81"/>
            <rFont val="Tahoma"/>
            <family val="2"/>
            <charset val="204"/>
          </rPr>
          <t>навчальна</t>
        </r>
      </text>
    </comment>
    <comment ref="AC191" authorId="2" shapeId="0">
      <text>
        <r>
          <rPr>
            <b/>
            <sz val="14"/>
            <color indexed="81"/>
            <rFont val="Tahoma"/>
            <family val="2"/>
            <charset val="204"/>
          </rPr>
          <t>клінична практика переддипломна</t>
        </r>
      </text>
    </comment>
  </commentList>
</comments>
</file>

<file path=xl/sharedStrings.xml><?xml version="1.0" encoding="utf-8"?>
<sst xmlns="http://schemas.openxmlformats.org/spreadsheetml/2006/main" count="3931" uniqueCount="280">
  <si>
    <t>ЗАТВЕРДЖЕНО</t>
  </si>
  <si>
    <t>Рішення вченої ради</t>
  </si>
  <si>
    <t>Бердянського державного педагогічного університету</t>
  </si>
  <si>
    <t>(протокол №2)</t>
  </si>
  <si>
    <t>Графік освітнього процесу здобувачів вищої освіти денної форми навчання на 2019-2020 навчальний рік</t>
  </si>
  <si>
    <t>Факультет</t>
  </si>
  <si>
    <t>Освітні програми спеціальностей</t>
  </si>
  <si>
    <t>Курс</t>
  </si>
  <si>
    <t>групи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</si>
  <si>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</si>
  <si>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</si>
  <si>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</si>
  <si>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</si>
  <si>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</si>
  <si>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</si>
  <si>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</si>
  <si>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</si>
  <si>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</si>
  <si>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</si>
  <si>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</si>
  <si>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</si>
  <si>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 І семестр</t>
  </si>
  <si>
    <t>Теоретичне навчання ІІ семестр</t>
  </si>
  <si>
    <t>Екзаменаційна сесія</t>
  </si>
  <si>
    <t>Практика</t>
  </si>
  <si>
    <t>Дипломн</t>
  </si>
  <si>
    <t>Підсумкова атестація</t>
  </si>
  <si>
    <t>Канікули</t>
  </si>
  <si>
    <t>Всього</t>
  </si>
  <si>
    <t>Пн</t>
  </si>
  <si>
    <t>Вт</t>
  </si>
  <si>
    <t>Ср</t>
  </si>
  <si>
    <t>Чт</t>
  </si>
  <si>
    <t>Пт</t>
  </si>
  <si>
    <t>Суб</t>
  </si>
  <si>
    <t>Нед</t>
  </si>
  <si>
    <t>Факультет дошкільної, спеціальної та соціальної освіти</t>
  </si>
  <si>
    <t xml:space="preserve">012 Дошкільна освіта </t>
  </si>
  <si>
    <t>101ДО, 102ДО</t>
  </si>
  <si>
    <t>С</t>
  </si>
  <si>
    <t>К</t>
  </si>
  <si>
    <t>с201ДО</t>
  </si>
  <si>
    <t>П</t>
  </si>
  <si>
    <t>ПА</t>
  </si>
  <si>
    <t>202ДО, 203ДО</t>
  </si>
  <si>
    <t>301ДО(а,б)</t>
  </si>
  <si>
    <t>401ДО(а,б), 402ДО</t>
  </si>
  <si>
    <t>1м</t>
  </si>
  <si>
    <t>м11ДО(а,б)</t>
  </si>
  <si>
    <t>2м</t>
  </si>
  <si>
    <t>м21ДО(а,б)</t>
  </si>
  <si>
    <t xml:space="preserve">231 Соціальна робота </t>
  </si>
  <si>
    <t>103СР</t>
  </si>
  <si>
    <t>204СР</t>
  </si>
  <si>
    <t>302СР</t>
  </si>
  <si>
    <t>403СР(а,б)</t>
  </si>
  <si>
    <t>м12СР(а,б)</t>
  </si>
  <si>
    <t>м22СР(а,б)</t>
  </si>
  <si>
    <t>016 Спеціальна освіта</t>
  </si>
  <si>
    <t>104СО, 105СО</t>
  </si>
  <si>
    <t>205СО,206СО</t>
  </si>
  <si>
    <t>303СО</t>
  </si>
  <si>
    <t>404СО, 405СО</t>
  </si>
  <si>
    <t>м13СО</t>
  </si>
  <si>
    <t>м23СО</t>
  </si>
  <si>
    <t>Факультет психолого-педагогічної освіти та мистецтв</t>
  </si>
  <si>
    <t>014 Середня освіта (Музичне мистецтво)</t>
  </si>
  <si>
    <t>13ММ</t>
  </si>
  <si>
    <t>33ММ</t>
  </si>
  <si>
    <t>43ММ</t>
  </si>
  <si>
    <t>м12ММ</t>
  </si>
  <si>
    <t>м22ММ</t>
  </si>
  <si>
    <t xml:space="preserve">014 Середня освіта  (Хореографія) </t>
  </si>
  <si>
    <t>15СОХ</t>
  </si>
  <si>
    <t>25СОХ</t>
  </si>
  <si>
    <t>33СОХ</t>
  </si>
  <si>
    <t>014 Середня освіта (Хореографія)</t>
  </si>
  <si>
    <t>М13СОХ</t>
  </si>
  <si>
    <t>М24СОХ</t>
  </si>
  <si>
    <t xml:space="preserve">024 Хореографія </t>
  </si>
  <si>
    <t>14Х</t>
  </si>
  <si>
    <t>024 Хореографія</t>
  </si>
  <si>
    <t>23бХ</t>
  </si>
  <si>
    <t>45бХ</t>
  </si>
  <si>
    <t>013 Початкова освіта</t>
  </si>
  <si>
    <t>11ПО</t>
  </si>
  <si>
    <t>1ск</t>
  </si>
  <si>
    <t>с16ПО+ІНФ+ПП</t>
  </si>
  <si>
    <t>21ПО_ПП_ОМ</t>
  </si>
  <si>
    <t>2ск</t>
  </si>
  <si>
    <t>с26аПО+ОМ_с26бПО+ПП</t>
  </si>
  <si>
    <t>31аПО_ІНФ_31бПО+ПП</t>
  </si>
  <si>
    <t>41ПО_ОМ</t>
  </si>
  <si>
    <t>м11ПО+АМ+ОМ+ПП</t>
  </si>
  <si>
    <t>м21аПО+ОМ_м21бПО+ПП</t>
  </si>
  <si>
    <t>053 Психологія</t>
  </si>
  <si>
    <t>12П</t>
  </si>
  <si>
    <t>22П</t>
  </si>
  <si>
    <t>32П</t>
  </si>
  <si>
    <t>43ПП</t>
  </si>
  <si>
    <t>Факультет філології та соціальних комцнікацій</t>
  </si>
  <si>
    <t>014 Середня освіта (українська мова і література)</t>
  </si>
  <si>
    <t>1УМЛ</t>
  </si>
  <si>
    <t>2УМЛ</t>
  </si>
  <si>
    <t>3УМЛ</t>
  </si>
  <si>
    <t>15 Середня освіта (українська мова і література)</t>
  </si>
  <si>
    <t>4УМЛ</t>
  </si>
  <si>
    <t>035 Філологія (українська мова та література)</t>
  </si>
  <si>
    <t>м1УМЛ</t>
  </si>
  <si>
    <t>м2УМЛ</t>
  </si>
  <si>
    <t>014 Середня освіта (мова і література (російська))</t>
  </si>
  <si>
    <t>1РМЛ</t>
  </si>
  <si>
    <t>2РМЛ</t>
  </si>
  <si>
    <t>3РМЛ</t>
  </si>
  <si>
    <t xml:space="preserve"> 6.020303 Філологія. Мова і література (російська)</t>
  </si>
  <si>
    <t>4РМЛ</t>
  </si>
  <si>
    <t>035 Філологія (слов'янські мови та літератури (переклад включно), перша - російська)</t>
  </si>
  <si>
    <t>м1РМЛ</t>
  </si>
  <si>
    <t>м2РМЛ</t>
  </si>
  <si>
    <t>014 Середня освіта (мова і література (англійська))</t>
  </si>
  <si>
    <t>1АМЛ</t>
  </si>
  <si>
    <t>2АМЛ</t>
  </si>
  <si>
    <t>3АМЛ</t>
  </si>
  <si>
    <t>4АМЛ</t>
  </si>
  <si>
    <t>м1АМЛ</t>
  </si>
  <si>
    <t>м2АМЛ</t>
  </si>
  <si>
    <t>035 Філологія (германські мови та літератури (переклад включно), перша - англійська)</t>
  </si>
  <si>
    <t>1ГМЛА</t>
  </si>
  <si>
    <t>2ГМЛА</t>
  </si>
  <si>
    <t>061 Журналістика</t>
  </si>
  <si>
    <t>1Ж</t>
  </si>
  <si>
    <t>2Ж</t>
  </si>
  <si>
    <t>3Ж</t>
  </si>
  <si>
    <t>4Ж</t>
  </si>
  <si>
    <t>Факультет фізико-математичної  освіти, комп'ютерних технологій та трудового навчання</t>
  </si>
  <si>
    <t>014.04 Математика</t>
  </si>
  <si>
    <t>1МА</t>
  </si>
  <si>
    <t>2МА</t>
  </si>
  <si>
    <t>3МА</t>
  </si>
  <si>
    <t>4МА</t>
  </si>
  <si>
    <t>м1МА</t>
  </si>
  <si>
    <t>м2МА</t>
  </si>
  <si>
    <t>Мр</t>
  </si>
  <si>
    <t>014.08 Фізика</t>
  </si>
  <si>
    <t>1ФІ</t>
  </si>
  <si>
    <t>с1ФІ</t>
  </si>
  <si>
    <t>2ФІ</t>
  </si>
  <si>
    <t>3ФІ</t>
  </si>
  <si>
    <t>4ФІ</t>
  </si>
  <si>
    <t>105 Прикладна фізика і наноматеріали</t>
  </si>
  <si>
    <t>м1ПФН</t>
  </si>
  <si>
    <t>м1ФІ</t>
  </si>
  <si>
    <t>м2ПФН</t>
  </si>
  <si>
    <t>м2ФІ</t>
  </si>
  <si>
    <t>014.11 Трудове навчання та технології</t>
  </si>
  <si>
    <t>1Т</t>
  </si>
  <si>
    <t>c1Т</t>
  </si>
  <si>
    <t>2Т</t>
  </si>
  <si>
    <t>с2Т</t>
  </si>
  <si>
    <t>3Т</t>
  </si>
  <si>
    <t>4Т</t>
  </si>
  <si>
    <t>014.10 Трудове навчання та технології</t>
  </si>
  <si>
    <t>м1Т</t>
  </si>
  <si>
    <t>м2Т</t>
  </si>
  <si>
    <t xml:space="preserve">015.08 Енергетика </t>
  </si>
  <si>
    <t>1ЕН</t>
  </si>
  <si>
    <t>2ЕН</t>
  </si>
  <si>
    <t>3ЕН</t>
  </si>
  <si>
    <t>4ЕН</t>
  </si>
  <si>
    <t>014.09 Інформатика</t>
  </si>
  <si>
    <t>1ІФ</t>
  </si>
  <si>
    <t xml:space="preserve">014.09 Інформатика </t>
  </si>
  <si>
    <t>2ІФ</t>
  </si>
  <si>
    <t>3ІФ</t>
  </si>
  <si>
    <t>4ІФ</t>
  </si>
  <si>
    <t>015.10 Комп’ютерні технології</t>
  </si>
  <si>
    <t>1КТ</t>
  </si>
  <si>
    <t>с1КТ</t>
  </si>
  <si>
    <t>с2КТ</t>
  </si>
  <si>
    <t>2КТ</t>
  </si>
  <si>
    <t>3КТ</t>
  </si>
  <si>
    <t>4КТ</t>
  </si>
  <si>
    <t>015.10 Комп'ютерні технології</t>
  </si>
  <si>
    <t>м1КТ</t>
  </si>
  <si>
    <t>м2КТ</t>
  </si>
  <si>
    <t>Гуманітарно-економічний факультет</t>
  </si>
  <si>
    <t>011 Освітні, педагогічні науки (УЗО)</t>
  </si>
  <si>
    <t>м1УЗО</t>
  </si>
  <si>
    <t>014 Середня освіта (Історія)</t>
  </si>
  <si>
    <t>1СІ</t>
  </si>
  <si>
    <t>2СІ</t>
  </si>
  <si>
    <t>3СІ</t>
  </si>
  <si>
    <t>15 Середня освіта (Історія)</t>
  </si>
  <si>
    <t>4СІ</t>
  </si>
  <si>
    <t>м1СІ</t>
  </si>
  <si>
    <t>м2СІ</t>
  </si>
  <si>
    <t>032 Історія та археологія</t>
  </si>
  <si>
    <t>1ІС</t>
  </si>
  <si>
    <t>2ІС</t>
  </si>
  <si>
    <t>3ІС</t>
  </si>
  <si>
    <t>4ІС</t>
  </si>
  <si>
    <t>м1ІС</t>
  </si>
  <si>
    <t>м2ІС</t>
  </si>
  <si>
    <t>081 Право</t>
  </si>
  <si>
    <t>1ПР</t>
  </si>
  <si>
    <t>2ПР</t>
  </si>
  <si>
    <t>3ПР</t>
  </si>
  <si>
    <t>4ПР</t>
  </si>
  <si>
    <t>м1ПР</t>
  </si>
  <si>
    <t>м2ПР</t>
  </si>
  <si>
    <t>073 Менеджмент (Управління об'єднаними територіальними громадами)</t>
  </si>
  <si>
    <t>м1УТГ</t>
  </si>
  <si>
    <t>073 Менеджмент (Управління закладом освіти)</t>
  </si>
  <si>
    <t>м1МЗО</t>
  </si>
  <si>
    <t>м2МЗО</t>
  </si>
  <si>
    <t>073 Менеджмент (Менеджмент ГКТС)</t>
  </si>
  <si>
    <t>1МН</t>
  </si>
  <si>
    <t>2МН</t>
  </si>
  <si>
    <t>3МН</t>
  </si>
  <si>
    <t>4МН</t>
  </si>
  <si>
    <t>Бр</t>
  </si>
  <si>
    <t>м1ГКТ</t>
  </si>
  <si>
    <t>м2ГКТ</t>
  </si>
  <si>
    <t>076 Підприємництво, торгівля та біржова діяльність</t>
  </si>
  <si>
    <t>с1ПТ</t>
  </si>
  <si>
    <t>с2ПТ</t>
  </si>
  <si>
    <t>3ПТ</t>
  </si>
  <si>
    <t>м1ПТ</t>
  </si>
  <si>
    <t>м2ПТ</t>
  </si>
  <si>
    <t>051 Економіка</t>
  </si>
  <si>
    <t>4ЕК</t>
  </si>
  <si>
    <t>м1ЕК</t>
  </si>
  <si>
    <t>м2ЕК</t>
  </si>
  <si>
    <t>072 Фінанси, банківська справа та страхування</t>
  </si>
  <si>
    <t>с1ФС</t>
  </si>
  <si>
    <t>1ФС</t>
  </si>
  <si>
    <t>2ФС</t>
  </si>
  <si>
    <t>3ФС</t>
  </si>
  <si>
    <t>73 Фінанси, банківська справа та страхування</t>
  </si>
  <si>
    <t>4ФС</t>
  </si>
  <si>
    <t>м1ФС</t>
  </si>
  <si>
    <t>м2ФС</t>
  </si>
  <si>
    <t>014.11 Середня освіта (Фізична культура)</t>
  </si>
  <si>
    <t>1СФК</t>
  </si>
  <si>
    <t>2СФК</t>
  </si>
  <si>
    <t>3СФК</t>
  </si>
  <si>
    <t>4СФК</t>
  </si>
  <si>
    <t>017 Фізична культура і спорт (тренерська діяльність з виду спорту)</t>
  </si>
  <si>
    <t>1ФКС-Т</t>
  </si>
  <si>
    <t>2ФКС-Т</t>
  </si>
  <si>
    <t>017 Фізична культура і спорт (фітнес)</t>
  </si>
  <si>
    <t>1ФКС-Ф</t>
  </si>
  <si>
    <t>2ФКС-Ф</t>
  </si>
  <si>
    <t>017 Фізична культура і спорт (фітнес-тренер, організація у сфері культури і спорту)</t>
  </si>
  <si>
    <t>3ФКС</t>
  </si>
  <si>
    <t>4ФКС</t>
  </si>
  <si>
    <t>017 Фізична культура і спорт</t>
  </si>
  <si>
    <t>м1ФКС</t>
  </si>
  <si>
    <t>м2ФКС</t>
  </si>
  <si>
    <t>014 Середня освіта (Здоров’я людини)</t>
  </si>
  <si>
    <t>1СЗЛ</t>
  </si>
  <si>
    <t>3СЗЛ</t>
  </si>
  <si>
    <t>014 Середня освіта (Біологія та здоров’я людини)</t>
  </si>
  <si>
    <t>1БСЗЛ</t>
  </si>
  <si>
    <t>2БСЗЛ</t>
  </si>
  <si>
    <t>227 Фізична терапія, ерготерапія у травматології та ортопедії</t>
  </si>
  <si>
    <t>1ФТЕуТО</t>
  </si>
  <si>
    <t>с1ФТЕуТО</t>
  </si>
  <si>
    <t xml:space="preserve">227 Фізична терапія, ерготерапія </t>
  </si>
  <si>
    <t>4ФР</t>
  </si>
  <si>
    <t>Сесія</t>
  </si>
  <si>
    <t xml:space="preserve">   Практика</t>
  </si>
  <si>
    <t xml:space="preserve">   Підготовка магістерських робіт</t>
  </si>
  <si>
    <t>Підготовка бакалаврської роботи</t>
  </si>
  <si>
    <t xml:space="preserve">   Канікули</t>
  </si>
  <si>
    <t>від 04 вересня 2019</t>
  </si>
  <si>
    <t>Додаток 1</t>
  </si>
  <si>
    <t>до наказу № 21</t>
  </si>
  <si>
    <t>від 12.03.2020</t>
  </si>
  <si>
    <t>Факультет фізичної культури, спорту та здоров’я людини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</si>
</sst>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26" x14ac:knownFonts="1">
    <font>
      <sz val="11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8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5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6"/>
      <name val="Arial"/>
      <family val="2"/>
      <charset val="204"/>
    </font>
    <font>
      <sz val="14"/>
      <name val="Arial Narrow"/>
      <family val="2"/>
      <charset val="204"/>
    </font>
    <font>
      <b/>
      <sz val="18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Black"/>
      <family val="2"/>
      <charset val="204"/>
    </font>
    <font>
      <sz val="12"/>
      <color rgb="FFFF0000"/>
      <name val="Arial Black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9C6500"/>
      <name val="Times New Roman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8"/>
      </left>
      <right/>
      <top style="thin">
        <color indexed="64"/>
      </top>
      <bottom style="double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thin">
        <color indexed="64"/>
      </top>
      <bottom/>
      <diagonal/>
    </border>
    <border>
      <left style="medium">
        <color indexed="64"/>
      </left>
      <right style="thick">
        <color indexed="8"/>
      </right>
      <top style="double">
        <color indexed="64"/>
      </top>
      <bottom style="thin">
        <color indexed="64"/>
      </bottom>
      <diagonal/>
    </border>
    <border>
      <left style="thick">
        <color indexed="8"/>
      </left>
      <right/>
      <top style="double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10" borderId="0" applyNumberFormat="0" applyBorder="0" applyAlignment="0" applyProtection="0"/>
  </cellStyleXfs>
  <cellXfs count="54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7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center" vertical="center" wrapText="1"/>
    </xf>
    <xf numFmtId="164" fontId="8" fillId="2" borderId="47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164" fontId="8" fillId="2" borderId="48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2" fillId="2" borderId="6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7" fillId="2" borderId="6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left" vertical="center"/>
    </xf>
    <xf numFmtId="0" fontId="8" fillId="2" borderId="80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left" vertical="center"/>
    </xf>
    <xf numFmtId="0" fontId="8" fillId="2" borderId="79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left" vertical="center" wrapText="1"/>
    </xf>
    <xf numFmtId="0" fontId="7" fillId="2" borderId="86" xfId="0" applyFont="1" applyFill="1" applyBorder="1" applyAlignment="1">
      <alignment horizontal="left" vertical="center" wrapText="1"/>
    </xf>
    <xf numFmtId="0" fontId="2" fillId="2" borderId="87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9" fillId="2" borderId="92" xfId="0" applyFont="1" applyFill="1" applyBorder="1" applyAlignment="1">
      <alignment horizontal="center" vertical="center"/>
    </xf>
    <xf numFmtId="0" fontId="8" fillId="0" borderId="96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7" fillId="2" borderId="99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4" borderId="0" xfId="0" applyFont="1" applyFill="1"/>
    <xf numFmtId="0" fontId="2" fillId="2" borderId="100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left" vertical="center"/>
    </xf>
    <xf numFmtId="0" fontId="8" fillId="2" borderId="16" xfId="0" applyFont="1" applyFill="1" applyBorder="1"/>
    <xf numFmtId="0" fontId="8" fillId="2" borderId="30" xfId="0" applyFont="1" applyFill="1" applyBorder="1"/>
    <xf numFmtId="0" fontId="8" fillId="2" borderId="15" xfId="0" applyFont="1" applyFill="1" applyBorder="1"/>
    <xf numFmtId="0" fontId="8" fillId="2" borderId="17" xfId="0" applyFont="1" applyFill="1" applyBorder="1"/>
    <xf numFmtId="0" fontId="2" fillId="2" borderId="101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left" vertical="center" wrapText="1"/>
    </xf>
    <xf numFmtId="0" fontId="2" fillId="2" borderId="10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0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09" xfId="0" applyFont="1" applyBorder="1"/>
    <xf numFmtId="0" fontId="7" fillId="0" borderId="84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8" fillId="2" borderId="11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11" xfId="0" applyFont="1" applyFill="1" applyBorder="1" applyAlignment="1">
      <alignment horizontal="center" vertical="center"/>
    </xf>
    <xf numFmtId="0" fontId="8" fillId="2" borderId="112" xfId="0" applyFont="1" applyFill="1" applyBorder="1" applyAlignment="1">
      <alignment horizontal="center" vertical="center"/>
    </xf>
    <xf numFmtId="0" fontId="8" fillId="2" borderId="113" xfId="0" applyFont="1" applyFill="1" applyBorder="1" applyAlignment="1">
      <alignment horizontal="center" vertical="center"/>
    </xf>
    <xf numFmtId="0" fontId="8" fillId="2" borderId="114" xfId="0" applyFont="1" applyFill="1" applyBorder="1" applyAlignment="1">
      <alignment horizontal="center" vertical="center"/>
    </xf>
    <xf numFmtId="0" fontId="8" fillId="2" borderId="115" xfId="0" applyFont="1" applyFill="1" applyBorder="1" applyAlignment="1">
      <alignment horizontal="center" vertical="center"/>
    </xf>
    <xf numFmtId="0" fontId="8" fillId="2" borderId="116" xfId="0" applyFont="1" applyFill="1" applyBorder="1" applyAlignment="1">
      <alignment horizontal="center" vertical="center"/>
    </xf>
    <xf numFmtId="0" fontId="8" fillId="2" borderId="117" xfId="0" applyFont="1" applyFill="1" applyBorder="1" applyAlignment="1">
      <alignment horizontal="center" vertical="center"/>
    </xf>
    <xf numFmtId="0" fontId="8" fillId="2" borderId="11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left" vertical="center" wrapText="1"/>
    </xf>
    <xf numFmtId="0" fontId="8" fillId="2" borderId="66" xfId="0" applyFont="1" applyFill="1" applyBorder="1" applyAlignment="1">
      <alignment horizontal="center" vertical="center"/>
    </xf>
    <xf numFmtId="0" fontId="1" fillId="0" borderId="119" xfId="0" applyFont="1" applyBorder="1"/>
    <xf numFmtId="0" fontId="7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 wrapText="1"/>
    </xf>
    <xf numFmtId="0" fontId="2" fillId="0" borderId="101" xfId="0" applyFont="1" applyFill="1" applyBorder="1" applyAlignment="1">
      <alignment horizontal="center" vertical="center"/>
    </xf>
    <xf numFmtId="0" fontId="8" fillId="2" borderId="102" xfId="0" applyFont="1" applyFill="1" applyBorder="1" applyAlignment="1">
      <alignment horizontal="center" vertical="center"/>
    </xf>
    <xf numFmtId="0" fontId="8" fillId="0" borderId="121" xfId="0" applyFont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left" vertical="center" wrapText="1"/>
    </xf>
    <xf numFmtId="0" fontId="2" fillId="0" borderId="105" xfId="0" applyFont="1" applyFill="1" applyBorder="1" applyAlignment="1">
      <alignment horizontal="center" vertical="center"/>
    </xf>
    <xf numFmtId="0" fontId="8" fillId="2" borderId="128" xfId="0" applyFont="1" applyFill="1" applyBorder="1" applyAlignment="1">
      <alignment horizontal="center" vertical="center"/>
    </xf>
    <xf numFmtId="0" fontId="8" fillId="0" borderId="12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1" fillId="2" borderId="0" xfId="0" applyFont="1" applyFill="1"/>
    <xf numFmtId="0" fontId="2" fillId="2" borderId="13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2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left" vertical="center" wrapText="1"/>
    </xf>
    <xf numFmtId="0" fontId="2" fillId="2" borderId="134" xfId="0" applyFont="1" applyFill="1" applyBorder="1" applyAlignment="1">
      <alignment horizontal="center" vertical="center"/>
    </xf>
    <xf numFmtId="0" fontId="8" fillId="2" borderId="135" xfId="0" applyFont="1" applyFill="1" applyBorder="1" applyAlignment="1">
      <alignment horizontal="center" vertical="center"/>
    </xf>
    <xf numFmtId="0" fontId="8" fillId="2" borderId="136" xfId="0" applyFont="1" applyFill="1" applyBorder="1" applyAlignment="1">
      <alignment horizontal="center" vertical="center"/>
    </xf>
    <xf numFmtId="0" fontId="1" fillId="0" borderId="0" xfId="0" applyFont="1" applyFill="1"/>
    <xf numFmtId="0" fontId="2" fillId="2" borderId="137" xfId="0" applyFont="1" applyFill="1" applyBorder="1" applyAlignment="1">
      <alignment horizontal="center" vertical="center"/>
    </xf>
    <xf numFmtId="0" fontId="8" fillId="2" borderId="28" xfId="0" applyFont="1" applyFill="1" applyBorder="1"/>
    <xf numFmtId="0" fontId="2" fillId="2" borderId="13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left" vertical="center"/>
    </xf>
    <xf numFmtId="0" fontId="1" fillId="0" borderId="119" xfId="0" applyFont="1" applyFill="1" applyBorder="1"/>
    <xf numFmtId="0" fontId="8" fillId="2" borderId="83" xfId="0" applyFont="1" applyFill="1" applyBorder="1" applyAlignment="1">
      <alignment horizontal="center" vertical="center"/>
    </xf>
    <xf numFmtId="0" fontId="1" fillId="0" borderId="140" xfId="0" applyFont="1" applyFill="1" applyBorder="1"/>
    <xf numFmtId="0" fontId="1" fillId="0" borderId="64" xfId="0" applyFont="1" applyFill="1" applyBorder="1"/>
    <xf numFmtId="0" fontId="1" fillId="0" borderId="70" xfId="0" applyFont="1" applyFill="1" applyBorder="1"/>
    <xf numFmtId="0" fontId="1" fillId="0" borderId="141" xfId="0" applyFont="1" applyBorder="1"/>
    <xf numFmtId="0" fontId="8" fillId="2" borderId="25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vertical="center"/>
    </xf>
    <xf numFmtId="0" fontId="1" fillId="0" borderId="142" xfId="0" applyFont="1" applyBorder="1"/>
    <xf numFmtId="0" fontId="1" fillId="0" borderId="143" xfId="0" applyFont="1" applyBorder="1"/>
    <xf numFmtId="0" fontId="7" fillId="2" borderId="144" xfId="0" applyFont="1" applyFill="1" applyBorder="1" applyAlignment="1">
      <alignment horizontal="left" vertical="center" wrapText="1"/>
    </xf>
    <xf numFmtId="0" fontId="7" fillId="2" borderId="145" xfId="0" applyFont="1" applyFill="1" applyBorder="1" applyAlignment="1">
      <alignment horizontal="left" vertical="center" wrapText="1"/>
    </xf>
    <xf numFmtId="0" fontId="2" fillId="2" borderId="146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1" fillId="0" borderId="148" xfId="0" applyFont="1" applyBorder="1"/>
    <xf numFmtId="49" fontId="8" fillId="2" borderId="15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62" xfId="0" applyNumberFormat="1" applyFont="1" applyFill="1" applyBorder="1" applyAlignment="1">
      <alignment horizontal="center" vertical="center"/>
    </xf>
    <xf numFmtId="164" fontId="8" fillId="2" borderId="3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/>
    <xf numFmtId="49" fontId="1" fillId="2" borderId="153" xfId="0" applyNumberFormat="1" applyFont="1" applyFill="1" applyBorder="1" applyAlignment="1">
      <alignment horizontal="center" vertical="center" textRotation="90" wrapText="1"/>
    </xf>
    <xf numFmtId="49" fontId="13" fillId="2" borderId="14" xfId="0" applyNumberFormat="1" applyFont="1" applyFill="1" applyBorder="1" applyAlignment="1">
      <alignment horizontal="center" vertical="center" wrapText="1"/>
    </xf>
    <xf numFmtId="49" fontId="13" fillId="2" borderId="26" xfId="0" applyNumberFormat="1" applyFont="1" applyFill="1" applyBorder="1" applyAlignment="1">
      <alignment horizontal="center" vertical="center" wrapText="1"/>
    </xf>
    <xf numFmtId="49" fontId="13" fillId="2" borderId="33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0" fontId="14" fillId="2" borderId="20" xfId="0" applyNumberFormat="1" applyFont="1" applyFill="1" applyBorder="1" applyAlignment="1">
      <alignment horizontal="center" vertical="center"/>
    </xf>
    <xf numFmtId="0" fontId="14" fillId="2" borderId="21" xfId="0" applyNumberFormat="1" applyFont="1" applyFill="1" applyBorder="1" applyAlignment="1">
      <alignment horizontal="center" vertical="center"/>
    </xf>
    <xf numFmtId="0" fontId="14" fillId="2" borderId="22" xfId="0" applyNumberFormat="1" applyFont="1" applyFill="1" applyBorder="1" applyAlignment="1">
      <alignment horizontal="center" vertical="center"/>
    </xf>
    <xf numFmtId="0" fontId="14" fillId="2" borderId="154" xfId="0" applyNumberFormat="1" applyFont="1" applyFill="1" applyBorder="1" applyAlignment="1">
      <alignment horizontal="center" vertical="center"/>
    </xf>
    <xf numFmtId="0" fontId="14" fillId="2" borderId="27" xfId="0" applyNumberFormat="1" applyFont="1" applyFill="1" applyBorder="1" applyAlignment="1">
      <alignment horizontal="center" vertical="center"/>
    </xf>
    <xf numFmtId="1" fontId="14" fillId="2" borderId="24" xfId="0" applyNumberFormat="1" applyFont="1" applyFill="1" applyBorder="1" applyAlignment="1">
      <alignment horizontal="center" vertical="center"/>
    </xf>
    <xf numFmtId="0" fontId="14" fillId="2" borderId="24" xfId="0" applyNumberFormat="1" applyFont="1" applyFill="1" applyBorder="1" applyAlignment="1">
      <alignment horizontal="center" vertical="center"/>
    </xf>
    <xf numFmtId="0" fontId="14" fillId="2" borderId="28" xfId="0" applyNumberFormat="1" applyFont="1" applyFill="1" applyBorder="1" applyAlignment="1">
      <alignment horizontal="center" vertical="center"/>
    </xf>
    <xf numFmtId="0" fontId="14" fillId="2" borderId="25" xfId="0" applyNumberFormat="1" applyFont="1" applyFill="1" applyBorder="1" applyAlignment="1">
      <alignment horizontal="center" vertical="center"/>
    </xf>
    <xf numFmtId="0" fontId="14" fillId="2" borderId="29" xfId="0" applyNumberFormat="1" applyFont="1" applyFill="1" applyBorder="1" applyAlignment="1">
      <alignment horizontal="center" vertical="center"/>
    </xf>
    <xf numFmtId="0" fontId="14" fillId="2" borderId="16" xfId="0" applyNumberFormat="1" applyFont="1" applyFill="1" applyBorder="1" applyAlignment="1">
      <alignment horizontal="center" vertical="center"/>
    </xf>
    <xf numFmtId="0" fontId="14" fillId="2" borderId="17" xfId="0" applyNumberFormat="1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center"/>
    </xf>
    <xf numFmtId="0" fontId="14" fillId="2" borderId="18" xfId="0" applyNumberFormat="1" applyFont="1" applyFill="1" applyBorder="1" applyAlignment="1">
      <alignment horizontal="center" vertical="center"/>
    </xf>
    <xf numFmtId="1" fontId="14" fillId="2" borderId="27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7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15" fillId="2" borderId="37" xfId="0" applyNumberFormat="1" applyFont="1" applyFill="1" applyBorder="1" applyAlignment="1">
      <alignment horizontal="center" vertical="center"/>
    </xf>
    <xf numFmtId="0" fontId="15" fillId="2" borderId="38" xfId="0" applyNumberFormat="1" applyFont="1" applyFill="1" applyBorder="1" applyAlignment="1">
      <alignment horizontal="center" vertical="center"/>
    </xf>
    <xf numFmtId="0" fontId="15" fillId="2" borderId="35" xfId="0" applyNumberFormat="1" applyFont="1" applyFill="1" applyBorder="1" applyAlignment="1">
      <alignment horizontal="center" vertical="center"/>
    </xf>
    <xf numFmtId="0" fontId="15" fillId="2" borderId="36" xfId="0" applyNumberFormat="1" applyFont="1" applyFill="1" applyBorder="1" applyAlignment="1">
      <alignment horizontal="center" vertical="center"/>
    </xf>
    <xf numFmtId="0" fontId="15" fillId="2" borderId="34" xfId="0" applyNumberFormat="1" applyFont="1" applyFill="1" applyBorder="1" applyAlignment="1">
      <alignment horizontal="center" vertical="center"/>
    </xf>
    <xf numFmtId="0" fontId="15" fillId="2" borderId="130" xfId="0" applyNumberFormat="1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 wrapText="1"/>
    </xf>
    <xf numFmtId="0" fontId="7" fillId="5" borderId="67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7" fillId="5" borderId="76" xfId="0" applyFont="1" applyFill="1" applyBorder="1" applyAlignment="1">
      <alignment horizontal="center" vertical="center" wrapText="1"/>
    </xf>
    <xf numFmtId="0" fontId="7" fillId="5" borderId="65" xfId="0" applyFont="1" applyFill="1" applyBorder="1" applyAlignment="1">
      <alignment horizontal="center" vertical="center" wrapText="1"/>
    </xf>
    <xf numFmtId="0" fontId="7" fillId="5" borderId="8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7" fillId="5" borderId="102" xfId="0" applyFont="1" applyFill="1" applyBorder="1" applyAlignment="1">
      <alignment horizontal="center" vertical="center" wrapText="1"/>
    </xf>
    <xf numFmtId="0" fontId="7" fillId="5" borderId="103" xfId="0" applyFont="1" applyFill="1" applyBorder="1" applyAlignment="1">
      <alignment horizontal="center" vertical="center" wrapText="1"/>
    </xf>
    <xf numFmtId="0" fontId="7" fillId="5" borderId="106" xfId="0" applyFont="1" applyFill="1" applyBorder="1" applyAlignment="1">
      <alignment horizontal="center" vertical="center" wrapText="1"/>
    </xf>
    <xf numFmtId="0" fontId="7" fillId="5" borderId="107" xfId="0" applyFont="1" applyFill="1" applyBorder="1" applyAlignment="1">
      <alignment horizontal="center" vertical="center" wrapText="1"/>
    </xf>
    <xf numFmtId="0" fontId="7" fillId="5" borderId="127" xfId="0" applyFont="1" applyFill="1" applyBorder="1" applyAlignment="1">
      <alignment horizontal="center" vertical="center" wrapText="1"/>
    </xf>
    <xf numFmtId="0" fontId="7" fillId="5" borderId="139" xfId="0" applyFont="1" applyFill="1" applyBorder="1" applyAlignment="1">
      <alignment horizontal="center" vertical="center" wrapText="1"/>
    </xf>
    <xf numFmtId="1" fontId="15" fillId="3" borderId="16" xfId="0" applyNumberFormat="1" applyFont="1" applyFill="1" applyBorder="1" applyAlignment="1">
      <alignment horizontal="center" vertical="center"/>
    </xf>
    <xf numFmtId="1" fontId="15" fillId="3" borderId="17" xfId="0" applyNumberFormat="1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/>
    </xf>
    <xf numFmtId="0" fontId="15" fillId="3" borderId="24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0" fontId="15" fillId="3" borderId="27" xfId="0" applyNumberFormat="1" applyFont="1" applyFill="1" applyBorder="1" applyAlignment="1">
      <alignment horizontal="center" vertical="center"/>
    </xf>
    <xf numFmtId="0" fontId="15" fillId="3" borderId="19" xfId="0" applyNumberFormat="1" applyFont="1" applyFill="1" applyBorder="1" applyAlignment="1">
      <alignment horizontal="center" vertical="center"/>
    </xf>
    <xf numFmtId="1" fontId="15" fillId="3" borderId="18" xfId="0" applyNumberFormat="1" applyFont="1" applyFill="1" applyBorder="1" applyAlignment="1">
      <alignment horizontal="center" vertical="center"/>
    </xf>
    <xf numFmtId="0" fontId="7" fillId="2" borderId="155" xfId="0" applyFont="1" applyFill="1" applyBorder="1" applyAlignment="1">
      <alignment horizontal="left" vertical="center" wrapText="1"/>
    </xf>
    <xf numFmtId="0" fontId="2" fillId="2" borderId="156" xfId="0" applyFont="1" applyFill="1" applyBorder="1" applyAlignment="1">
      <alignment horizontal="center" vertical="center"/>
    </xf>
    <xf numFmtId="0" fontId="7" fillId="5" borderId="157" xfId="0" applyFont="1" applyFill="1" applyBorder="1" applyAlignment="1">
      <alignment horizontal="center" vertical="center" wrapText="1"/>
    </xf>
    <xf numFmtId="0" fontId="7" fillId="5" borderId="158" xfId="0" applyFont="1" applyFill="1" applyBorder="1" applyAlignment="1">
      <alignment horizontal="center" vertical="center" wrapText="1"/>
    </xf>
    <xf numFmtId="0" fontId="8" fillId="2" borderId="159" xfId="0" applyFont="1" applyFill="1" applyBorder="1" applyAlignment="1">
      <alignment horizontal="center" vertical="center"/>
    </xf>
    <xf numFmtId="0" fontId="8" fillId="2" borderId="160" xfId="0" applyFont="1" applyFill="1" applyBorder="1" applyAlignment="1">
      <alignment horizontal="center" vertical="center"/>
    </xf>
    <xf numFmtId="0" fontId="8" fillId="2" borderId="161" xfId="0" applyFont="1" applyFill="1" applyBorder="1" applyAlignment="1">
      <alignment horizontal="center" vertical="center"/>
    </xf>
    <xf numFmtId="0" fontId="8" fillId="2" borderId="162" xfId="0" applyFont="1" applyFill="1" applyBorder="1" applyAlignment="1">
      <alignment horizontal="center" vertical="center"/>
    </xf>
    <xf numFmtId="0" fontId="8" fillId="2" borderId="163" xfId="0" applyFont="1" applyFill="1" applyBorder="1" applyAlignment="1">
      <alignment horizontal="center" vertical="center"/>
    </xf>
    <xf numFmtId="0" fontId="8" fillId="2" borderId="164" xfId="0" applyFont="1" applyFill="1" applyBorder="1" applyAlignment="1">
      <alignment horizontal="center" vertical="center"/>
    </xf>
    <xf numFmtId="0" fontId="8" fillId="0" borderId="165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16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7" fillId="0" borderId="169" xfId="0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center" vertical="center"/>
    </xf>
    <xf numFmtId="0" fontId="8" fillId="0" borderId="17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171" xfId="0" applyFont="1" applyFill="1" applyBorder="1" applyAlignment="1">
      <alignment horizontal="center" vertical="center"/>
    </xf>
    <xf numFmtId="0" fontId="7" fillId="2" borderId="73" xfId="1" applyFont="1" applyFill="1" applyBorder="1" applyAlignment="1">
      <alignment horizontal="left" vertical="center" wrapText="1"/>
    </xf>
    <xf numFmtId="0" fontId="8" fillId="2" borderId="95" xfId="0" applyFont="1" applyFill="1" applyBorder="1" applyAlignment="1">
      <alignment vertical="center"/>
    </xf>
    <xf numFmtId="0" fontId="8" fillId="2" borderId="172" xfId="0" applyFont="1" applyFill="1" applyBorder="1" applyAlignment="1">
      <alignment vertical="center"/>
    </xf>
    <xf numFmtId="0" fontId="8" fillId="2" borderId="91" xfId="0" applyFont="1" applyFill="1" applyBorder="1" applyAlignment="1">
      <alignment horizontal="left" vertical="center"/>
    </xf>
    <xf numFmtId="0" fontId="8" fillId="2" borderId="173" xfId="0" applyFont="1" applyFill="1" applyBorder="1" applyAlignment="1">
      <alignment horizontal="center" vertical="center"/>
    </xf>
    <xf numFmtId="0" fontId="8" fillId="2" borderId="174" xfId="0" applyFont="1" applyFill="1" applyBorder="1" applyAlignment="1">
      <alignment horizontal="center" vertical="center"/>
    </xf>
    <xf numFmtId="0" fontId="8" fillId="2" borderId="175" xfId="0" applyFont="1" applyFill="1" applyBorder="1" applyAlignment="1">
      <alignment horizontal="center" vertical="center"/>
    </xf>
    <xf numFmtId="0" fontId="8" fillId="2" borderId="176" xfId="0" applyFont="1" applyFill="1" applyBorder="1" applyAlignment="1">
      <alignment horizontal="center" vertical="center"/>
    </xf>
    <xf numFmtId="0" fontId="8" fillId="2" borderId="177" xfId="0" applyFont="1" applyFill="1" applyBorder="1" applyAlignment="1">
      <alignment horizontal="center" vertical="center"/>
    </xf>
    <xf numFmtId="0" fontId="8" fillId="2" borderId="178" xfId="0" applyFont="1" applyFill="1" applyBorder="1" applyAlignment="1">
      <alignment horizontal="center" vertical="center"/>
    </xf>
    <xf numFmtId="0" fontId="8" fillId="2" borderId="179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left" vertical="center"/>
    </xf>
    <xf numFmtId="0" fontId="8" fillId="2" borderId="106" xfId="0" applyFont="1" applyFill="1" applyBorder="1" applyAlignment="1">
      <alignment horizontal="center" vertical="center"/>
    </xf>
    <xf numFmtId="0" fontId="8" fillId="2" borderId="180" xfId="0" applyFont="1" applyFill="1" applyBorder="1" applyAlignment="1">
      <alignment horizontal="center" vertical="center"/>
    </xf>
    <xf numFmtId="0" fontId="8" fillId="2" borderId="181" xfId="0" applyFont="1" applyFill="1" applyBorder="1" applyAlignment="1">
      <alignment horizontal="center" vertical="center"/>
    </xf>
    <xf numFmtId="0" fontId="2" fillId="2" borderId="182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left" vertical="center"/>
    </xf>
    <xf numFmtId="0" fontId="8" fillId="2" borderId="62" xfId="0" applyFont="1" applyFill="1" applyBorder="1" applyAlignment="1">
      <alignment horizontal="center" vertical="center"/>
    </xf>
    <xf numFmtId="0" fontId="8" fillId="11" borderId="91" xfId="0" applyFont="1" applyFill="1" applyBorder="1" applyAlignment="1">
      <alignment horizontal="center" vertical="center"/>
    </xf>
    <xf numFmtId="0" fontId="8" fillId="11" borderId="9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11" borderId="62" xfId="0" applyFont="1" applyFill="1" applyBorder="1" applyAlignment="1">
      <alignment horizontal="center" vertical="center"/>
    </xf>
    <xf numFmtId="0" fontId="8" fillId="11" borderId="88" xfId="0" applyFont="1" applyFill="1" applyBorder="1" applyAlignment="1">
      <alignment horizontal="center" vertical="center"/>
    </xf>
    <xf numFmtId="0" fontId="8" fillId="11" borderId="59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left" vertical="center"/>
    </xf>
    <xf numFmtId="0" fontId="8" fillId="2" borderId="94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83" xfId="0" applyFont="1" applyFill="1" applyBorder="1" applyAlignment="1">
      <alignment horizontal="center" vertical="center"/>
    </xf>
    <xf numFmtId="0" fontId="8" fillId="2" borderId="184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7" fillId="5" borderId="59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0" fontId="8" fillId="2" borderId="149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97" xfId="0" applyFont="1" applyFill="1" applyBorder="1" applyAlignment="1">
      <alignment horizontal="center" vertical="center"/>
    </xf>
    <xf numFmtId="0" fontId="8" fillId="2" borderId="172" xfId="0" applyFont="1" applyFill="1" applyBorder="1" applyAlignment="1">
      <alignment horizontal="center" vertical="center"/>
    </xf>
    <xf numFmtId="0" fontId="7" fillId="5" borderId="88" xfId="0" applyFont="1" applyFill="1" applyBorder="1" applyAlignment="1">
      <alignment horizontal="center" vertical="center" wrapText="1"/>
    </xf>
    <xf numFmtId="0" fontId="7" fillId="5" borderId="89" xfId="0" applyFont="1" applyFill="1" applyBorder="1" applyAlignment="1">
      <alignment horizontal="center" vertical="center" wrapText="1"/>
    </xf>
    <xf numFmtId="0" fontId="8" fillId="2" borderId="120" xfId="0" applyFont="1" applyFill="1" applyBorder="1" applyAlignment="1">
      <alignment horizontal="center" vertical="center"/>
    </xf>
    <xf numFmtId="0" fontId="8" fillId="2" borderId="121" xfId="0" applyFont="1" applyFill="1" applyBorder="1" applyAlignment="1">
      <alignment horizontal="center" vertical="center"/>
    </xf>
    <xf numFmtId="0" fontId="8" fillId="2" borderId="122" xfId="0" applyFont="1" applyFill="1" applyBorder="1" applyAlignment="1">
      <alignment horizontal="center" vertical="center"/>
    </xf>
    <xf numFmtId="0" fontId="8" fillId="2" borderId="123" xfId="0" applyFont="1" applyFill="1" applyBorder="1" applyAlignment="1">
      <alignment horizontal="center" vertical="center"/>
    </xf>
    <xf numFmtId="0" fontId="8" fillId="2" borderId="124" xfId="0" applyFont="1" applyFill="1" applyBorder="1" applyAlignment="1">
      <alignment horizontal="center" vertical="center"/>
    </xf>
    <xf numFmtId="0" fontId="8" fillId="2" borderId="125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16" xfId="0" applyFont="1" applyBorder="1"/>
    <xf numFmtId="0" fontId="8" fillId="2" borderId="5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121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8" fillId="4" borderId="91" xfId="0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/>
    </xf>
    <xf numFmtId="0" fontId="8" fillId="0" borderId="16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143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6" xfId="0" applyFont="1" applyFill="1" applyBorder="1"/>
    <xf numFmtId="0" fontId="8" fillId="0" borderId="91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vertical="center"/>
    </xf>
    <xf numFmtId="0" fontId="8" fillId="0" borderId="9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" fillId="0" borderId="17" xfId="0" applyFont="1" applyFill="1" applyBorder="1"/>
    <xf numFmtId="0" fontId="1" fillId="0" borderId="30" xfId="0" applyFont="1" applyFill="1" applyBorder="1"/>
    <xf numFmtId="0" fontId="8" fillId="4" borderId="92" xfId="0" applyFont="1" applyFill="1" applyBorder="1" applyAlignment="1">
      <alignment horizontal="center" vertical="center"/>
    </xf>
    <xf numFmtId="0" fontId="8" fillId="4" borderId="90" xfId="0" applyFont="1" applyFill="1" applyBorder="1" applyAlignment="1">
      <alignment horizontal="center" vertical="center"/>
    </xf>
    <xf numFmtId="0" fontId="1" fillId="0" borderId="91" xfId="0" applyFont="1" applyFill="1" applyBorder="1"/>
    <xf numFmtId="0" fontId="1" fillId="0" borderId="92" xfId="0" applyFont="1" applyFill="1" applyBorder="1"/>
    <xf numFmtId="0" fontId="1" fillId="0" borderId="36" xfId="0" applyFont="1" applyFill="1" applyBorder="1"/>
    <xf numFmtId="0" fontId="1" fillId="0" borderId="185" xfId="0" applyFont="1" applyFill="1" applyBorder="1"/>
    <xf numFmtId="0" fontId="8" fillId="2" borderId="9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24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left" vertical="center"/>
    </xf>
    <xf numFmtId="0" fontId="8" fillId="12" borderId="30" xfId="0" applyFont="1" applyFill="1" applyBorder="1" applyAlignment="1">
      <alignment horizontal="center" vertical="center"/>
    </xf>
    <xf numFmtId="0" fontId="8" fillId="12" borderId="62" xfId="0" applyFont="1" applyFill="1" applyBorder="1" applyAlignment="1">
      <alignment horizontal="center" vertical="center"/>
    </xf>
    <xf numFmtId="0" fontId="8" fillId="12" borderId="91" xfId="0" applyFont="1" applyFill="1" applyBorder="1" applyAlignment="1">
      <alignment horizontal="center" vertical="center"/>
    </xf>
    <xf numFmtId="0" fontId="8" fillId="12" borderId="35" xfId="0" applyFont="1" applyFill="1" applyBorder="1" applyAlignment="1">
      <alignment horizontal="center" vertical="center"/>
    </xf>
    <xf numFmtId="0" fontId="8" fillId="12" borderId="62" xfId="0" applyFont="1" applyFill="1" applyBorder="1" applyAlignment="1">
      <alignment horizontal="left" vertical="center"/>
    </xf>
    <xf numFmtId="0" fontId="8" fillId="12" borderId="56" xfId="0" applyFont="1" applyFill="1" applyBorder="1" applyAlignment="1">
      <alignment horizontal="center" vertical="center"/>
    </xf>
    <xf numFmtId="0" fontId="8" fillId="12" borderId="68" xfId="0" applyFont="1" applyFill="1" applyBorder="1" applyAlignment="1">
      <alignment horizontal="center" vertical="center"/>
    </xf>
    <xf numFmtId="0" fontId="8" fillId="12" borderId="69" xfId="0" applyFont="1" applyFill="1" applyBorder="1" applyAlignment="1">
      <alignment horizontal="center" vertical="center"/>
    </xf>
    <xf numFmtId="0" fontId="8" fillId="12" borderId="94" xfId="0" applyFont="1" applyFill="1" applyBorder="1" applyAlignment="1">
      <alignment horizontal="center" vertical="center"/>
    </xf>
    <xf numFmtId="0" fontId="8" fillId="12" borderId="64" xfId="0" applyFont="1" applyFill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8" fillId="12" borderId="93" xfId="0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108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" fillId="0" borderId="62" xfId="0" applyFont="1" applyBorder="1"/>
    <xf numFmtId="0" fontId="8" fillId="12" borderId="51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121" xfId="0" applyFont="1" applyFill="1" applyBorder="1" applyAlignment="1">
      <alignment horizontal="center" vertical="center"/>
    </xf>
    <xf numFmtId="0" fontId="8" fillId="2" borderId="122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62" xfId="0" applyFont="1" applyFill="1" applyBorder="1"/>
    <xf numFmtId="0" fontId="1" fillId="2" borderId="90" xfId="0" applyFont="1" applyFill="1" applyBorder="1"/>
    <xf numFmtId="0" fontId="1" fillId="2" borderId="15" xfId="0" applyFont="1" applyFill="1" applyBorder="1"/>
    <xf numFmtId="0" fontId="8" fillId="2" borderId="54" xfId="0" applyFont="1" applyFill="1" applyBorder="1" applyAlignment="1">
      <alignment horizontal="left" vertical="center"/>
    </xf>
    <xf numFmtId="0" fontId="1" fillId="2" borderId="108" xfId="0" applyFont="1" applyFill="1" applyBorder="1"/>
    <xf numFmtId="0" fontId="1" fillId="2" borderId="185" xfId="0" applyFont="1" applyFill="1" applyBorder="1"/>
    <xf numFmtId="0" fontId="1" fillId="2" borderId="140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120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164" fontId="8" fillId="2" borderId="50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8" fillId="12" borderId="17" xfId="0" applyFont="1" applyFill="1" applyBorder="1" applyAlignment="1">
      <alignment horizontal="center" vertical="center"/>
    </xf>
    <xf numFmtId="0" fontId="1" fillId="2" borderId="41" xfId="0" applyFont="1" applyFill="1" applyBorder="1"/>
    <xf numFmtId="0" fontId="8" fillId="2" borderId="61" xfId="0" applyFont="1" applyFill="1" applyBorder="1" applyAlignment="1">
      <alignment horizontal="center" vertical="center"/>
    </xf>
    <xf numFmtId="0" fontId="1" fillId="0" borderId="62" xfId="0" applyFont="1" applyFill="1" applyBorder="1"/>
    <xf numFmtId="0" fontId="8" fillId="12" borderId="53" xfId="0" applyFont="1" applyFill="1" applyBorder="1" applyAlignment="1">
      <alignment horizontal="center" vertical="center"/>
    </xf>
    <xf numFmtId="0" fontId="1" fillId="2" borderId="91" xfId="0" applyFont="1" applyFill="1" applyBorder="1"/>
    <xf numFmtId="0" fontId="1" fillId="2" borderId="27" xfId="0" applyFont="1" applyFill="1" applyBorder="1"/>
    <xf numFmtId="0" fontId="1" fillId="2" borderId="24" xfId="0" applyFont="1" applyFill="1" applyBorder="1"/>
    <xf numFmtId="0" fontId="1" fillId="0" borderId="24" xfId="0" applyFont="1" applyFill="1" applyBorder="1"/>
    <xf numFmtId="0" fontId="1" fillId="0" borderId="55" xfId="0" applyFont="1" applyFill="1" applyBorder="1"/>
    <xf numFmtId="0" fontId="8" fillId="0" borderId="12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150" xfId="0" applyFont="1" applyFill="1" applyBorder="1" applyAlignment="1">
      <alignment horizontal="center" vertical="center" textRotation="90" wrapText="1"/>
    </xf>
    <xf numFmtId="0" fontId="12" fillId="0" borderId="151" xfId="0" applyFont="1" applyFill="1" applyBorder="1" applyAlignment="1">
      <alignment horizontal="center" vertical="center" textRotation="90" wrapText="1"/>
    </xf>
    <xf numFmtId="0" fontId="12" fillId="0" borderId="152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150" xfId="0" applyFont="1" applyFill="1" applyBorder="1" applyAlignment="1">
      <alignment horizontal="center" vertical="center" textRotation="90" wrapText="1"/>
    </xf>
    <xf numFmtId="0" fontId="12" fillId="2" borderId="151" xfId="0" applyFont="1" applyFill="1" applyBorder="1" applyAlignment="1">
      <alignment horizontal="center" vertical="center" textRotation="90" wrapText="1"/>
    </xf>
    <xf numFmtId="0" fontId="12" fillId="2" borderId="152" xfId="0" applyFont="1" applyFill="1" applyBorder="1" applyAlignment="1">
      <alignment horizontal="center" vertical="center" textRotation="90" wrapText="1"/>
    </xf>
    <xf numFmtId="49" fontId="12" fillId="2" borderId="3" xfId="0" applyNumberFormat="1" applyFont="1" applyFill="1" applyBorder="1" applyAlignment="1">
      <alignment horizontal="center" vertical="center" textRotation="90" wrapText="1"/>
    </xf>
    <xf numFmtId="49" fontId="12" fillId="2" borderId="66" xfId="0" applyNumberFormat="1" applyFont="1" applyFill="1" applyBorder="1" applyAlignment="1">
      <alignment horizontal="center" vertical="center" textRotation="90" wrapText="1"/>
    </xf>
    <xf numFmtId="49" fontId="12" fillId="2" borderId="127" xfId="0" applyNumberFormat="1" applyFont="1" applyFill="1" applyBorder="1" applyAlignment="1">
      <alignment horizontal="center" vertical="center" textRotation="90" wrapText="1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24" xfId="0" applyNumberFormat="1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41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2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42" xfId="0" applyNumberFormat="1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7" fillId="5" borderId="59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center" textRotation="90" wrapText="1"/>
    </xf>
    <xf numFmtId="49" fontId="2" fillId="0" borderId="29" xfId="0" applyNumberFormat="1" applyFont="1" applyBorder="1" applyAlignment="1">
      <alignment horizontal="center" vertical="center" textRotation="90" wrapText="1"/>
    </xf>
    <xf numFmtId="49" fontId="2" fillId="0" borderId="40" xfId="0" applyNumberFormat="1" applyFont="1" applyBorder="1" applyAlignment="1">
      <alignment horizontal="center" vertical="center" textRotation="90" wrapText="1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8" fillId="2" borderId="149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97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2" borderId="172" xfId="0" applyFont="1" applyFill="1" applyBorder="1" applyAlignment="1">
      <alignment horizontal="center" vertical="center"/>
    </xf>
    <xf numFmtId="0" fontId="7" fillId="5" borderId="88" xfId="0" applyFont="1" applyFill="1" applyBorder="1" applyAlignment="1">
      <alignment horizontal="center" vertical="center" wrapText="1"/>
    </xf>
    <xf numFmtId="0" fontId="7" fillId="5" borderId="8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8" fillId="2" borderId="120" xfId="0" applyFont="1" applyFill="1" applyBorder="1" applyAlignment="1">
      <alignment horizontal="center" vertical="center"/>
    </xf>
    <xf numFmtId="0" fontId="8" fillId="2" borderId="121" xfId="0" applyFont="1" applyFill="1" applyBorder="1" applyAlignment="1">
      <alignment horizontal="center" vertical="center"/>
    </xf>
    <xf numFmtId="0" fontId="8" fillId="2" borderId="122" xfId="0" applyFont="1" applyFill="1" applyBorder="1" applyAlignment="1">
      <alignment horizontal="center" vertical="center"/>
    </xf>
    <xf numFmtId="0" fontId="8" fillId="2" borderId="123" xfId="0" applyFont="1" applyFill="1" applyBorder="1" applyAlignment="1">
      <alignment horizontal="center" vertical="center"/>
    </xf>
    <xf numFmtId="0" fontId="8" fillId="2" borderId="124" xfId="0" applyFont="1" applyFill="1" applyBorder="1" applyAlignment="1">
      <alignment horizontal="center" vertical="center"/>
    </xf>
    <xf numFmtId="0" fontId="8" fillId="2" borderId="125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186" xfId="0" applyFont="1" applyFill="1" applyBorder="1" applyAlignment="1">
      <alignment horizontal="center" vertical="center"/>
    </xf>
    <xf numFmtId="0" fontId="8" fillId="2" borderId="126" xfId="0" applyFont="1" applyFill="1" applyBorder="1" applyAlignment="1">
      <alignment horizontal="center" vertical="center"/>
    </xf>
    <xf numFmtId="0" fontId="8" fillId="2" borderId="187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10" fillId="0" borderId="150" xfId="0" applyFont="1" applyFill="1" applyBorder="1" applyAlignment="1">
      <alignment horizontal="center" vertical="center" textRotation="90" wrapText="1"/>
    </xf>
    <xf numFmtId="0" fontId="10" fillId="0" borderId="151" xfId="0" applyFont="1" applyFill="1" applyBorder="1" applyAlignment="1">
      <alignment horizontal="center" vertical="center" textRotation="90" wrapText="1"/>
    </xf>
    <xf numFmtId="0" fontId="10" fillId="0" borderId="152" xfId="0" applyFont="1" applyFill="1" applyBorder="1" applyAlignment="1">
      <alignment horizontal="center" vertical="center" textRotation="90" wrapText="1"/>
    </xf>
    <xf numFmtId="0" fontId="8" fillId="2" borderId="130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49" fontId="7" fillId="5" borderId="45" xfId="0" applyNumberFormat="1" applyFont="1" applyFill="1" applyBorder="1" applyAlignment="1">
      <alignment horizontal="center" vertical="center" wrapText="1"/>
    </xf>
    <xf numFmtId="49" fontId="7" fillId="5" borderId="46" xfId="0" applyNumberFormat="1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/>
    </xf>
    <xf numFmtId="49" fontId="12" fillId="0" borderId="120" xfId="0" applyNumberFormat="1" applyFont="1" applyFill="1" applyBorder="1" applyAlignment="1">
      <alignment horizontal="center" vertical="center"/>
    </xf>
    <xf numFmtId="1" fontId="14" fillId="2" borderId="22" xfId="0" applyNumberFormat="1" applyFont="1" applyFill="1" applyBorder="1" applyAlignment="1">
      <alignment horizontal="center" vertical="center"/>
    </xf>
    <xf numFmtId="1" fontId="15" fillId="2" borderId="20" xfId="0" applyNumberFormat="1" applyFont="1" applyFill="1" applyBorder="1" applyAlignment="1">
      <alignment horizontal="center" vertical="center"/>
    </xf>
    <xf numFmtId="1" fontId="14" fillId="2" borderId="20" xfId="0" applyNumberFormat="1" applyFont="1" applyFill="1" applyBorder="1" applyAlignment="1">
      <alignment horizontal="center" vertical="center"/>
    </xf>
    <xf numFmtId="1" fontId="14" fillId="2" borderId="154" xfId="0" applyNumberFormat="1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</cellXfs>
  <cellStyles count="2">
    <cellStyle name="Нейтральный" xfId="1" builtinId="28"/>
    <cellStyle name="Обычный" xfId="0" builtinId="0"/>
  </cellStyles>
  <dxfs count="92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2" name="Rectangle 5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3" name="Rectangle 5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4" name="Rectangle 5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5" name="Rectangle 5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6" name="Rectangle 5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7" name="Rectangle 5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8" name="Rectangle 5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9" name="Rectangle 5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10" name="Rectangle 5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1" name="Rectangle 5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12" name="Rectangle 5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3" name="Rectangle 5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14" name="Rectangle 5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5" name="Rectangle 5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16" name="Rectangle 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7" name="Rectangle 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18" name="Rectangle 5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9" name="Rectangle 5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20" name="Rectangle 5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21" name="Rectangle 5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22" name="Rectangle 5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23" name="Rectangle 5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24" name="Rectangle 5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25" name="Rectangle 5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79</xdr:row>
      <xdr:rowOff>0</xdr:rowOff>
    </xdr:from>
    <xdr:to>
      <xdr:col>42</xdr:col>
      <xdr:colOff>209550</xdr:colOff>
      <xdr:row>79</xdr:row>
      <xdr:rowOff>0</xdr:rowOff>
    </xdr:to>
    <xdr:sp macro="" textlink="">
      <xdr:nvSpPr>
        <xdr:cNvPr id="26" name="Rectangle 5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27" name="Rectangle 5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29" name="Rectangle 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31" name="Rectangle 5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33" name="Rectangle 5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34" name="Rectangl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142</xdr:row>
      <xdr:rowOff>0</xdr:rowOff>
    </xdr:from>
    <xdr:to>
      <xdr:col>40</xdr:col>
      <xdr:colOff>19050</xdr:colOff>
      <xdr:row>142</xdr:row>
      <xdr:rowOff>0</xdr:rowOff>
    </xdr:to>
    <xdr:sp macro="" textlink="">
      <xdr:nvSpPr>
        <xdr:cNvPr id="35" name="Rectangle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5897225" y="54130575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266700</xdr:colOff>
      <xdr:row>142</xdr:row>
      <xdr:rowOff>0</xdr:rowOff>
    </xdr:to>
    <xdr:sp macro="" textlink="">
      <xdr:nvSpPr>
        <xdr:cNvPr id="36" name="Rectangl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7230725" y="54130575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43</xdr:col>
      <xdr:colOff>0</xdr:colOff>
      <xdr:row>142</xdr:row>
      <xdr:rowOff>0</xdr:rowOff>
    </xdr:to>
    <xdr:sp macro="" textlink="">
      <xdr:nvSpPr>
        <xdr:cNvPr id="37" name="Rectangle 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209550</xdr:colOff>
      <xdr:row>142</xdr:row>
      <xdr:rowOff>0</xdr:rowOff>
    </xdr:to>
    <xdr:sp macro="" textlink="">
      <xdr:nvSpPr>
        <xdr:cNvPr id="38" name="Rectangle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39" name="Rectangle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40" name="Rectangle 1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41" name="Rectangle 1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42" name="Rectangle 1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43" name="Rectangle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44" name="Rectangle 1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45" name="Rectangle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46" name="Rectangle 1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47" name="Rectangle 1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48" name="Rectangle 1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228600</xdr:colOff>
      <xdr:row>142</xdr:row>
      <xdr:rowOff>0</xdr:rowOff>
    </xdr:to>
    <xdr:sp macro="" textlink="">
      <xdr:nvSpPr>
        <xdr:cNvPr id="49" name="Rectangle 2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17230725" y="54130575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50" name="Rectangle 2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39</xdr:col>
      <xdr:colOff>419100</xdr:colOff>
      <xdr:row>142</xdr:row>
      <xdr:rowOff>0</xdr:rowOff>
    </xdr:from>
    <xdr:to>
      <xdr:col>40</xdr:col>
      <xdr:colOff>9525</xdr:colOff>
      <xdr:row>142</xdr:row>
      <xdr:rowOff>0</xdr:rowOff>
    </xdr:to>
    <xdr:sp macro="" textlink="">
      <xdr:nvSpPr>
        <xdr:cNvPr id="51" name="Rectangle 2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15935325" y="54130575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52" name="Rectangle 2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53" name="Rectangle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54" name="Rectangle 3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142</xdr:row>
      <xdr:rowOff>0</xdr:rowOff>
    </xdr:from>
    <xdr:to>
      <xdr:col>40</xdr:col>
      <xdr:colOff>19050</xdr:colOff>
      <xdr:row>142</xdr:row>
      <xdr:rowOff>0</xdr:rowOff>
    </xdr:to>
    <xdr:sp macro="" textlink="">
      <xdr:nvSpPr>
        <xdr:cNvPr id="55" name="Rectangle 3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15897225" y="54130575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266700</xdr:colOff>
      <xdr:row>142</xdr:row>
      <xdr:rowOff>0</xdr:rowOff>
    </xdr:to>
    <xdr:sp macro="" textlink="">
      <xdr:nvSpPr>
        <xdr:cNvPr id="56" name="Rectangle 4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17230725" y="54130575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43</xdr:col>
      <xdr:colOff>0</xdr:colOff>
      <xdr:row>142</xdr:row>
      <xdr:rowOff>0</xdr:rowOff>
    </xdr:to>
    <xdr:sp macro="" textlink="">
      <xdr:nvSpPr>
        <xdr:cNvPr id="57" name="Rectangle 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209550</xdr:colOff>
      <xdr:row>142</xdr:row>
      <xdr:rowOff>0</xdr:rowOff>
    </xdr:to>
    <xdr:sp macro="" textlink="">
      <xdr:nvSpPr>
        <xdr:cNvPr id="58" name="Rectangle 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59" name="Rectangle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60" name="Rectangle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61" name="Rectangle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62" name="Rectangle 4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63" name="Rectangle 4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64" name="Rectangle 4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65" name="Rectangle 4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66" name="Rectangle 5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67" name="Rectangle 5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68" name="Rectangle 5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228600</xdr:colOff>
      <xdr:row>142</xdr:row>
      <xdr:rowOff>0</xdr:rowOff>
    </xdr:to>
    <xdr:sp macro="" textlink="">
      <xdr:nvSpPr>
        <xdr:cNvPr id="69" name="Rectangle 5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17230725" y="54130575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70" name="Rectangle 5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39</xdr:col>
      <xdr:colOff>419100</xdr:colOff>
      <xdr:row>142</xdr:row>
      <xdr:rowOff>0</xdr:rowOff>
    </xdr:from>
    <xdr:to>
      <xdr:col>40</xdr:col>
      <xdr:colOff>9525</xdr:colOff>
      <xdr:row>142</xdr:row>
      <xdr:rowOff>0</xdr:rowOff>
    </xdr:to>
    <xdr:sp macro="" textlink="">
      <xdr:nvSpPr>
        <xdr:cNvPr id="71" name="Rectangle 5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5935325" y="54130575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72" name="Rectangle 6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73" name="Rectangl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74" name="Rectangle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142</xdr:row>
      <xdr:rowOff>0</xdr:rowOff>
    </xdr:from>
    <xdr:to>
      <xdr:col>40</xdr:col>
      <xdr:colOff>19050</xdr:colOff>
      <xdr:row>142</xdr:row>
      <xdr:rowOff>0</xdr:rowOff>
    </xdr:to>
    <xdr:sp macro="" textlink="">
      <xdr:nvSpPr>
        <xdr:cNvPr id="75" name="Rectangle 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15897225" y="54130575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266700</xdr:colOff>
      <xdr:row>142</xdr:row>
      <xdr:rowOff>0</xdr:rowOff>
    </xdr:to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7230725" y="54130575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43</xdr:col>
      <xdr:colOff>0</xdr:colOff>
      <xdr:row>142</xdr:row>
      <xdr:rowOff>0</xdr:rowOff>
    </xdr:to>
    <xdr:sp macro="" textlink="">
      <xdr:nvSpPr>
        <xdr:cNvPr id="77" name="Rectangle 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209550</xdr:colOff>
      <xdr:row>142</xdr:row>
      <xdr:rowOff>0</xdr:rowOff>
    </xdr:to>
    <xdr:sp macro="" textlink="">
      <xdr:nvSpPr>
        <xdr:cNvPr id="78" name="Rectangle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79" name="Rectangle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80" name="Rectangle 1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81" name="Rectangle 1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82" name="Rectangle 1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83" name="Rectangle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84" name="Rectangle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85" name="Rectangle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86" name="Rectangle 1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87" name="Rectangle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88" name="Rectangle 1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228600</xdr:colOff>
      <xdr:row>142</xdr:row>
      <xdr:rowOff>0</xdr:rowOff>
    </xdr:to>
    <xdr:sp macro="" textlink="">
      <xdr:nvSpPr>
        <xdr:cNvPr id="89" name="Rectangle 2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17230725" y="54130575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90" name="Rectangle 2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39</xdr:col>
      <xdr:colOff>419100</xdr:colOff>
      <xdr:row>142</xdr:row>
      <xdr:rowOff>0</xdr:rowOff>
    </xdr:from>
    <xdr:to>
      <xdr:col>40</xdr:col>
      <xdr:colOff>9525</xdr:colOff>
      <xdr:row>142</xdr:row>
      <xdr:rowOff>0</xdr:rowOff>
    </xdr:to>
    <xdr:sp macro="" textlink="">
      <xdr:nvSpPr>
        <xdr:cNvPr id="91" name="Rectangle 2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15935325" y="54130575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92" name="Rectangle 2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93" name="Rectangle 3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94" name="Rectangle 3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142</xdr:row>
      <xdr:rowOff>0</xdr:rowOff>
    </xdr:from>
    <xdr:to>
      <xdr:col>40</xdr:col>
      <xdr:colOff>19050</xdr:colOff>
      <xdr:row>142</xdr:row>
      <xdr:rowOff>0</xdr:rowOff>
    </xdr:to>
    <xdr:sp macro="" textlink="">
      <xdr:nvSpPr>
        <xdr:cNvPr id="95" name="Rectangle 3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15897225" y="54130575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266700</xdr:colOff>
      <xdr:row>142</xdr:row>
      <xdr:rowOff>0</xdr:rowOff>
    </xdr:to>
    <xdr:sp macro="" textlink="">
      <xdr:nvSpPr>
        <xdr:cNvPr id="96" name="Rectangle 4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17230725" y="54130575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43</xdr:col>
      <xdr:colOff>0</xdr:colOff>
      <xdr:row>142</xdr:row>
      <xdr:rowOff>0</xdr:rowOff>
    </xdr:to>
    <xdr:sp macro="" textlink="">
      <xdr:nvSpPr>
        <xdr:cNvPr id="97" name="Rectangle 4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209550</xdr:colOff>
      <xdr:row>142</xdr:row>
      <xdr:rowOff>0</xdr:rowOff>
    </xdr:to>
    <xdr:sp macro="" textlink="">
      <xdr:nvSpPr>
        <xdr:cNvPr id="98" name="Rectangle 4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99" name="Rectangle 4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100" name="Rectangle 4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101" name="Rectangle 4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102" name="Rectangle 4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103" name="Rectangle 4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104" name="Rectangle 4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105" name="Rectangle 4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106" name="Rectangle 5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107" name="Rectangle 5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108" name="Rectangle 5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228600</xdr:colOff>
      <xdr:row>142</xdr:row>
      <xdr:rowOff>0</xdr:rowOff>
    </xdr:to>
    <xdr:sp macro="" textlink="">
      <xdr:nvSpPr>
        <xdr:cNvPr id="109" name="Rectangle 5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17230725" y="54130575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110" name="Rectangle 5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46</xdr:col>
      <xdr:colOff>342900</xdr:colOff>
      <xdr:row>142</xdr:row>
      <xdr:rowOff>0</xdr:rowOff>
    </xdr:from>
    <xdr:to>
      <xdr:col>47</xdr:col>
      <xdr:colOff>0</xdr:colOff>
      <xdr:row>142</xdr:row>
      <xdr:rowOff>0</xdr:rowOff>
    </xdr:to>
    <xdr:sp macro="" textlink="">
      <xdr:nvSpPr>
        <xdr:cNvPr id="111" name="Rectangle 5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182022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419100</xdr:colOff>
      <xdr:row>142</xdr:row>
      <xdr:rowOff>0</xdr:rowOff>
    </xdr:from>
    <xdr:to>
      <xdr:col>40</xdr:col>
      <xdr:colOff>9525</xdr:colOff>
      <xdr:row>142</xdr:row>
      <xdr:rowOff>0</xdr:rowOff>
    </xdr:to>
    <xdr:sp macro="" textlink="">
      <xdr:nvSpPr>
        <xdr:cNvPr id="112" name="Rectangle 5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15935325" y="54130575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113" name="Rectangle 6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114" name="Rectangle 3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115" name="Rectangle 3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116" name="Rectangle 3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117" name="Rectangle 3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118" name="Rectangl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119" name="Rectangle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120" name="Rectangle 3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121" name="Rectangle 3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23" name="Rectangle 5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25" name="Rectangle 5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27" name="Rectangle 5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29" name="Rectangle 5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31" name="Rectangle 5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33" name="Rectangle 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35" name="Rectangle 5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37" name="Rectangle 5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39" name="Rectangle 5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41" name="Rectangle 5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43" name="Rectangle 5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45" name="Rectangle 5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47" name="Rectangl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49" name="Rectangle 5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51" name="Rectangle 5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79</xdr:row>
      <xdr:rowOff>0</xdr:rowOff>
    </xdr:from>
    <xdr:to>
      <xdr:col>45</xdr:col>
      <xdr:colOff>190500</xdr:colOff>
      <xdr:row>79</xdr:row>
      <xdr:rowOff>0</xdr:rowOff>
    </xdr:to>
    <xdr:sp macro="" textlink="">
      <xdr:nvSpPr>
        <xdr:cNvPr id="153" name="Rectangle 5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17649825" y="12125325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154" name="Rectangle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969645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142</xdr:row>
      <xdr:rowOff>0</xdr:rowOff>
    </xdr:from>
    <xdr:to>
      <xdr:col>40</xdr:col>
      <xdr:colOff>19050</xdr:colOff>
      <xdr:row>142</xdr:row>
      <xdr:rowOff>0</xdr:rowOff>
    </xdr:to>
    <xdr:sp macro="" textlink="">
      <xdr:nvSpPr>
        <xdr:cNvPr id="155" name="Rectangle 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15925800" y="56197500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266700</xdr:colOff>
      <xdr:row>142</xdr:row>
      <xdr:rowOff>0</xdr:rowOff>
    </xdr:to>
    <xdr:sp macro="" textlink="">
      <xdr:nvSpPr>
        <xdr:cNvPr id="156" name="Rectangle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17259300" y="56197500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43</xdr:col>
      <xdr:colOff>0</xdr:colOff>
      <xdr:row>142</xdr:row>
      <xdr:rowOff>0</xdr:rowOff>
    </xdr:to>
    <xdr:sp macro="" textlink="">
      <xdr:nvSpPr>
        <xdr:cNvPr id="157" name="Rectangle 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209550</xdr:colOff>
      <xdr:row>142</xdr:row>
      <xdr:rowOff>0</xdr:rowOff>
    </xdr:to>
    <xdr:sp macro="" textlink="">
      <xdr:nvSpPr>
        <xdr:cNvPr id="158" name="Rectangle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159" name="Rectangle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160" name="Rectangle 1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161" name="Rectangle 1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1855470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162" name="Rectangle 1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163" name="Rectangle 1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164" name="Rectangle 1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1855470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165" name="Rectangle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166" name="Rectangle 16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167" name="Rectangle 1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1952625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168" name="Rectangle 1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1661160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228600</xdr:colOff>
      <xdr:row>142</xdr:row>
      <xdr:rowOff>0</xdr:rowOff>
    </xdr:to>
    <xdr:sp macro="" textlink="">
      <xdr:nvSpPr>
        <xdr:cNvPr id="169" name="Rectangle 2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17259300" y="56197500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170" name="Rectangle 2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1952625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39</xdr:col>
      <xdr:colOff>419100</xdr:colOff>
      <xdr:row>142</xdr:row>
      <xdr:rowOff>0</xdr:rowOff>
    </xdr:from>
    <xdr:to>
      <xdr:col>40</xdr:col>
      <xdr:colOff>9525</xdr:colOff>
      <xdr:row>142</xdr:row>
      <xdr:rowOff>0</xdr:rowOff>
    </xdr:to>
    <xdr:sp macro="" textlink="">
      <xdr:nvSpPr>
        <xdr:cNvPr id="171" name="Rectangle 2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15963900" y="56197500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172" name="Rectangle 2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1661160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173" name="Rectangle 3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969645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174" name="Rectangle 3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969645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142</xdr:row>
      <xdr:rowOff>0</xdr:rowOff>
    </xdr:from>
    <xdr:to>
      <xdr:col>40</xdr:col>
      <xdr:colOff>19050</xdr:colOff>
      <xdr:row>142</xdr:row>
      <xdr:rowOff>0</xdr:rowOff>
    </xdr:to>
    <xdr:sp macro="" textlink="">
      <xdr:nvSpPr>
        <xdr:cNvPr id="175" name="Rectangle 3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15925800" y="56197500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266700</xdr:colOff>
      <xdr:row>142</xdr:row>
      <xdr:rowOff>0</xdr:rowOff>
    </xdr:to>
    <xdr:sp macro="" textlink="">
      <xdr:nvSpPr>
        <xdr:cNvPr id="176" name="Rectangle 40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17259300" y="56197500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43</xdr:col>
      <xdr:colOff>0</xdr:colOff>
      <xdr:row>142</xdr:row>
      <xdr:rowOff>0</xdr:rowOff>
    </xdr:to>
    <xdr:sp macro="" textlink="">
      <xdr:nvSpPr>
        <xdr:cNvPr id="177" name="Rectangle 4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209550</xdr:colOff>
      <xdr:row>142</xdr:row>
      <xdr:rowOff>0</xdr:rowOff>
    </xdr:to>
    <xdr:sp macro="" textlink="">
      <xdr:nvSpPr>
        <xdr:cNvPr id="178" name="Rectangle 4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179" name="Rectangle 4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180" name="Rectangle 4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181" name="Rectangle 4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1855470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182" name="Rectangle 4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183" name="Rectangle 47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184" name="Rectangle 4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1855470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185" name="Rectangle 4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186" name="Rectangle 5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187" name="Rectangle 5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1952625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188" name="Rectangle 5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1661160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228600</xdr:colOff>
      <xdr:row>142</xdr:row>
      <xdr:rowOff>0</xdr:rowOff>
    </xdr:to>
    <xdr:sp macro="" textlink="">
      <xdr:nvSpPr>
        <xdr:cNvPr id="189" name="Rectangle 5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17259300" y="56197500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190" name="Rectangle 5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1952625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39</xdr:col>
      <xdr:colOff>419100</xdr:colOff>
      <xdr:row>142</xdr:row>
      <xdr:rowOff>0</xdr:rowOff>
    </xdr:from>
    <xdr:to>
      <xdr:col>40</xdr:col>
      <xdr:colOff>9525</xdr:colOff>
      <xdr:row>142</xdr:row>
      <xdr:rowOff>0</xdr:rowOff>
    </xdr:to>
    <xdr:sp macro="" textlink="">
      <xdr:nvSpPr>
        <xdr:cNvPr id="191" name="Rectangle 5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15963900" y="56197500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192" name="Rectangle 6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1661160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193" name="Rectangl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969645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194" name="Rectangle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969645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142</xdr:row>
      <xdr:rowOff>0</xdr:rowOff>
    </xdr:from>
    <xdr:to>
      <xdr:col>40</xdr:col>
      <xdr:colOff>19050</xdr:colOff>
      <xdr:row>142</xdr:row>
      <xdr:rowOff>0</xdr:rowOff>
    </xdr:to>
    <xdr:sp macro="" textlink="">
      <xdr:nvSpPr>
        <xdr:cNvPr id="195" name="Rectangle 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15925800" y="56197500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266700</xdr:colOff>
      <xdr:row>142</xdr:row>
      <xdr:rowOff>0</xdr:rowOff>
    </xdr:to>
    <xdr:sp macro="" textlink="">
      <xdr:nvSpPr>
        <xdr:cNvPr id="196" name="Rectangle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17259300" y="56197500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43</xdr:col>
      <xdr:colOff>0</xdr:colOff>
      <xdr:row>142</xdr:row>
      <xdr:rowOff>0</xdr:rowOff>
    </xdr:to>
    <xdr:sp macro="" textlink="">
      <xdr:nvSpPr>
        <xdr:cNvPr id="197" name="Rectangle 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209550</xdr:colOff>
      <xdr:row>142</xdr:row>
      <xdr:rowOff>0</xdr:rowOff>
    </xdr:to>
    <xdr:sp macro="" textlink="">
      <xdr:nvSpPr>
        <xdr:cNvPr id="198" name="Rectangle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199" name="Rectangle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200" name="Rectangle 1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201" name="Rectangle 1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1855470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202" name="Rectangle 1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203" name="Rectangle 1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204" name="Rectangle 1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1855470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205" name="Rectangle 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206" name="Rectangle 1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207" name="Rectangle 1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1952625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208" name="Rectangle 1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1661160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228600</xdr:colOff>
      <xdr:row>142</xdr:row>
      <xdr:rowOff>0</xdr:rowOff>
    </xdr:to>
    <xdr:sp macro="" textlink="">
      <xdr:nvSpPr>
        <xdr:cNvPr id="209" name="Rectangle 2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17259300" y="56197500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210" name="Rectangle 2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1952625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39</xdr:col>
      <xdr:colOff>419100</xdr:colOff>
      <xdr:row>142</xdr:row>
      <xdr:rowOff>0</xdr:rowOff>
    </xdr:from>
    <xdr:to>
      <xdr:col>40</xdr:col>
      <xdr:colOff>9525</xdr:colOff>
      <xdr:row>142</xdr:row>
      <xdr:rowOff>0</xdr:rowOff>
    </xdr:to>
    <xdr:sp macro="" textlink="">
      <xdr:nvSpPr>
        <xdr:cNvPr id="211" name="Rectangle 2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15963900" y="56197500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212" name="Rectangle 2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1661160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213" name="Rectangle 37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969645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142</xdr:row>
      <xdr:rowOff>0</xdr:rowOff>
    </xdr:from>
    <xdr:to>
      <xdr:col>21</xdr:col>
      <xdr:colOff>0</xdr:colOff>
      <xdr:row>142</xdr:row>
      <xdr:rowOff>0</xdr:rowOff>
    </xdr:to>
    <xdr:sp macro="" textlink="">
      <xdr:nvSpPr>
        <xdr:cNvPr id="214" name="Rectangle 3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969645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142</xdr:row>
      <xdr:rowOff>0</xdr:rowOff>
    </xdr:from>
    <xdr:to>
      <xdr:col>40</xdr:col>
      <xdr:colOff>19050</xdr:colOff>
      <xdr:row>142</xdr:row>
      <xdr:rowOff>0</xdr:rowOff>
    </xdr:to>
    <xdr:sp macro="" textlink="">
      <xdr:nvSpPr>
        <xdr:cNvPr id="215" name="Rectangle 3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15925800" y="56197500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266700</xdr:colOff>
      <xdr:row>142</xdr:row>
      <xdr:rowOff>0</xdr:rowOff>
    </xdr:to>
    <xdr:sp macro="" textlink="">
      <xdr:nvSpPr>
        <xdr:cNvPr id="216" name="Rectangle 4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17259300" y="56197500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43</xdr:col>
      <xdr:colOff>0</xdr:colOff>
      <xdr:row>142</xdr:row>
      <xdr:rowOff>0</xdr:rowOff>
    </xdr:to>
    <xdr:sp macro="" textlink="">
      <xdr:nvSpPr>
        <xdr:cNvPr id="217" name="Rectangle 4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209550</xdr:colOff>
      <xdr:row>142</xdr:row>
      <xdr:rowOff>0</xdr:rowOff>
    </xdr:to>
    <xdr:sp macro="" textlink="">
      <xdr:nvSpPr>
        <xdr:cNvPr id="218" name="Rectangle 4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219" name="Rectangle 4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220" name="Rectangle 44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221" name="Rectangle 4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1855470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222" name="Rectangle 4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223" name="Rectangle 4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142</xdr:row>
      <xdr:rowOff>0</xdr:rowOff>
    </xdr:from>
    <xdr:to>
      <xdr:col>48</xdr:col>
      <xdr:colOff>0</xdr:colOff>
      <xdr:row>142</xdr:row>
      <xdr:rowOff>0</xdr:rowOff>
    </xdr:to>
    <xdr:sp macro="" textlink="">
      <xdr:nvSpPr>
        <xdr:cNvPr id="224" name="Rectangle 4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1855470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142</xdr:row>
      <xdr:rowOff>0</xdr:rowOff>
    </xdr:from>
    <xdr:to>
      <xdr:col>42</xdr:col>
      <xdr:colOff>323850</xdr:colOff>
      <xdr:row>142</xdr:row>
      <xdr:rowOff>0</xdr:rowOff>
    </xdr:to>
    <xdr:sp macro="" textlink="">
      <xdr:nvSpPr>
        <xdr:cNvPr id="225" name="Rectangle 4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16935450" y="5619750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142</xdr:row>
      <xdr:rowOff>0</xdr:rowOff>
    </xdr:from>
    <xdr:to>
      <xdr:col>45</xdr:col>
      <xdr:colOff>171450</xdr:colOff>
      <xdr:row>142</xdr:row>
      <xdr:rowOff>0</xdr:rowOff>
    </xdr:to>
    <xdr:sp macro="" textlink="">
      <xdr:nvSpPr>
        <xdr:cNvPr id="226" name="Rectangle 50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17583150" y="56197500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227" name="Rectangle 5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1952625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142</xdr:row>
      <xdr:rowOff>0</xdr:rowOff>
    </xdr:from>
    <xdr:to>
      <xdr:col>42</xdr:col>
      <xdr:colOff>209550</xdr:colOff>
      <xdr:row>142</xdr:row>
      <xdr:rowOff>0</xdr:rowOff>
    </xdr:to>
    <xdr:sp macro="" textlink="">
      <xdr:nvSpPr>
        <xdr:cNvPr id="228" name="Rectangle 5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16611600" y="5619750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142</xdr:row>
      <xdr:rowOff>0</xdr:rowOff>
    </xdr:from>
    <xdr:to>
      <xdr:col>44</xdr:col>
      <xdr:colOff>228600</xdr:colOff>
      <xdr:row>142</xdr:row>
      <xdr:rowOff>0</xdr:rowOff>
    </xdr:to>
    <xdr:sp macro="" textlink="">
      <xdr:nvSpPr>
        <xdr:cNvPr id="229" name="Rectangle 5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17259300" y="56197500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142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230" name="Rectangle 5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1952625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46</xdr:col>
      <xdr:colOff>342900</xdr:colOff>
      <xdr:row>142</xdr:row>
      <xdr:rowOff>0</xdr:rowOff>
    </xdr:from>
    <xdr:to>
      <xdr:col>47</xdr:col>
      <xdr:colOff>0</xdr:colOff>
      <xdr:row>142</xdr:row>
      <xdr:rowOff>0</xdr:rowOff>
    </xdr:to>
    <xdr:sp macro="" textlink="">
      <xdr:nvSpPr>
        <xdr:cNvPr id="231" name="Rectangle 5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18230850" y="56197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419100</xdr:colOff>
      <xdr:row>142</xdr:row>
      <xdr:rowOff>0</xdr:rowOff>
    </xdr:from>
    <xdr:to>
      <xdr:col>40</xdr:col>
      <xdr:colOff>9525</xdr:colOff>
      <xdr:row>142</xdr:row>
      <xdr:rowOff>0</xdr:rowOff>
    </xdr:to>
    <xdr:sp macro="" textlink="">
      <xdr:nvSpPr>
        <xdr:cNvPr id="232" name="Rectangle 5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15963900" y="56197500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234" name="Rectangle 31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937260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235" name="Rectangle 31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937260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236" name="Rectangle 31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937260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237" name="Rectangle 31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937260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238" name="Rectangle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937260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239" name="Rectangle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937260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240" name="Rectangle 3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937260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142</xdr:row>
      <xdr:rowOff>0</xdr:rowOff>
    </xdr:from>
    <xdr:to>
      <xdr:col>20</xdr:col>
      <xdr:colOff>0</xdr:colOff>
      <xdr:row>142</xdr:row>
      <xdr:rowOff>0</xdr:rowOff>
    </xdr:to>
    <xdr:sp macro="" textlink="">
      <xdr:nvSpPr>
        <xdr:cNvPr id="241" name="Rectangle 3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9372600" y="56197500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Навчальний відділ БДПУ" id="{56C72A18-7D6F-4825-BD61-6662A3CC18CA}" userId="" providerId="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S120" dT="2019-08-21T08:14:44.52" personId="{56C72A18-7D6F-4825-BD61-6662A3CC18CA}" id="{7A4F50B6-77C0-44D0-A908-43C838F8034C}">
    <text xml:space="preserve">Виробнича практика (в дитячих оздоровчих таборах)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194"/>
  <sheetViews>
    <sheetView tabSelected="1" view="pageBreakPreview" zoomScale="50" zoomScaleNormal="100" zoomScaleSheetLayoutView="50" zoomScalePageLayoutView="60" workbookViewId="0">
      <pane xSplit="1" ySplit="22" topLeftCell="B179" activePane="bottomRight" state="frozen"/>
      <selection pane="topRight" activeCell="B1" sqref="B1"/>
      <selection pane="bottomLeft" activeCell="A12" sqref="A12"/>
      <selection pane="bottomRight" activeCell="AP143" sqref="AP143"/>
    </sheetView>
  </sheetViews>
  <sheetFormatPr defaultRowHeight="13.5" x14ac:dyDescent="0.25"/>
  <cols>
    <col min="1" max="1" width="7.42578125" style="3" customWidth="1"/>
    <col min="2" max="2" width="33.7109375" style="3" customWidth="1"/>
    <col min="3" max="3" width="4.5703125" style="3" customWidth="1"/>
    <col min="4" max="4" width="23.42578125" style="168" customWidth="1"/>
    <col min="5" max="5" width="5.140625" style="168" customWidth="1"/>
    <col min="6" max="33" width="4.85546875" style="3" customWidth="1"/>
    <col min="34" max="35" width="4.85546875" style="141" customWidth="1"/>
    <col min="36" max="39" width="4.85546875" style="133" customWidth="1"/>
    <col min="40" max="57" width="4.85546875" style="3" customWidth="1"/>
    <col min="58" max="65" width="6.28515625" style="3" customWidth="1"/>
    <col min="66" max="66" width="7.28515625" style="3" customWidth="1"/>
    <col min="67" max="16384" width="9.140625" style="3"/>
  </cols>
  <sheetData>
    <row r="1" spans="1:65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 t="s">
        <v>276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 t="s">
        <v>277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 t="s">
        <v>278</v>
      </c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8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18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 t="s">
        <v>0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8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8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2" t="s">
        <v>1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8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 t="s">
        <v>2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2" t="s">
        <v>275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8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" t="s">
        <v>3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8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8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23.25" x14ac:dyDescent="0.25">
      <c r="A13" s="457" t="s">
        <v>4</v>
      </c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</row>
    <row r="14" spans="1:65" s="9" customFormat="1" ht="14.25" thickBot="1" x14ac:dyDescent="0.3">
      <c r="A14" s="4"/>
      <c r="B14" s="4"/>
      <c r="C14" s="5"/>
      <c r="D14" s="6"/>
      <c r="E14" s="6"/>
      <c r="F14" s="7">
        <v>1</v>
      </c>
      <c r="G14" s="7">
        <v>2</v>
      </c>
      <c r="H14" s="7">
        <v>3</v>
      </c>
      <c r="I14" s="7">
        <v>4</v>
      </c>
      <c r="J14" s="7">
        <v>5</v>
      </c>
      <c r="K14" s="7">
        <v>6</v>
      </c>
      <c r="L14" s="7">
        <v>7</v>
      </c>
      <c r="M14" s="7">
        <v>8</v>
      </c>
      <c r="N14" s="7">
        <v>9</v>
      </c>
      <c r="O14" s="7">
        <v>10</v>
      </c>
      <c r="P14" s="7">
        <v>11</v>
      </c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  <c r="X14" s="7">
        <v>19</v>
      </c>
      <c r="Y14" s="7">
        <v>20</v>
      </c>
      <c r="Z14" s="7">
        <v>21</v>
      </c>
      <c r="AA14" s="7">
        <v>22</v>
      </c>
      <c r="AB14" s="7">
        <v>23</v>
      </c>
      <c r="AC14" s="7">
        <v>24</v>
      </c>
      <c r="AD14" s="7">
        <v>25</v>
      </c>
      <c r="AE14" s="7">
        <v>26</v>
      </c>
      <c r="AF14" s="7">
        <v>27</v>
      </c>
      <c r="AG14" s="7">
        <v>28</v>
      </c>
      <c r="AH14" s="7">
        <v>29</v>
      </c>
      <c r="AI14" s="7">
        <v>30</v>
      </c>
      <c r="AJ14" s="429">
        <v>31</v>
      </c>
      <c r="AK14" s="429">
        <v>32</v>
      </c>
      <c r="AL14" s="429">
        <v>33</v>
      </c>
      <c r="AM14" s="429">
        <v>34</v>
      </c>
      <c r="AN14" s="7">
        <v>35</v>
      </c>
      <c r="AO14" s="7">
        <v>36</v>
      </c>
      <c r="AP14" s="7">
        <v>37</v>
      </c>
      <c r="AQ14" s="7">
        <v>38</v>
      </c>
      <c r="AR14" s="7">
        <v>39</v>
      </c>
      <c r="AS14" s="535">
        <v>40</v>
      </c>
      <c r="AT14" s="535">
        <v>41</v>
      </c>
      <c r="AU14" s="535">
        <v>42</v>
      </c>
      <c r="AV14" s="535">
        <v>43</v>
      </c>
      <c r="AW14" s="535">
        <v>44</v>
      </c>
      <c r="AX14" s="7">
        <v>45</v>
      </c>
      <c r="AY14" s="7">
        <v>46</v>
      </c>
      <c r="AZ14" s="7">
        <v>47</v>
      </c>
      <c r="BA14" s="7">
        <v>48</v>
      </c>
      <c r="BB14" s="7">
        <v>49</v>
      </c>
      <c r="BC14" s="7">
        <v>50</v>
      </c>
      <c r="BD14" s="7">
        <v>51</v>
      </c>
      <c r="BE14" s="7">
        <v>52</v>
      </c>
      <c r="BF14" s="8"/>
      <c r="BG14" s="8"/>
    </row>
    <row r="15" spans="1:65" s="10" customFormat="1" ht="45" customHeight="1" thickTop="1" thickBot="1" x14ac:dyDescent="0.3">
      <c r="A15" s="458" t="s">
        <v>5</v>
      </c>
      <c r="B15" s="461" t="s">
        <v>6</v>
      </c>
      <c r="C15" s="464" t="s">
        <v>7</v>
      </c>
      <c r="D15" s="467" t="s">
        <v>8</v>
      </c>
      <c r="E15" s="175"/>
      <c r="F15" s="470" t="s">
        <v>9</v>
      </c>
      <c r="G15" s="471"/>
      <c r="H15" s="471"/>
      <c r="I15" s="471"/>
      <c r="J15" s="470" t="s">
        <v>10</v>
      </c>
      <c r="K15" s="471"/>
      <c r="L15" s="471"/>
      <c r="M15" s="471"/>
      <c r="N15" s="472"/>
      <c r="O15" s="471" t="s">
        <v>11</v>
      </c>
      <c r="P15" s="471"/>
      <c r="Q15" s="471"/>
      <c r="R15" s="471"/>
      <c r="S15" s="470" t="s">
        <v>12</v>
      </c>
      <c r="T15" s="471"/>
      <c r="U15" s="471"/>
      <c r="V15" s="471"/>
      <c r="W15" s="470" t="s">
        <v>13</v>
      </c>
      <c r="X15" s="471"/>
      <c r="Y15" s="471"/>
      <c r="Z15" s="471"/>
      <c r="AA15" s="471"/>
      <c r="AB15" s="470" t="s">
        <v>14</v>
      </c>
      <c r="AC15" s="471"/>
      <c r="AD15" s="471"/>
      <c r="AE15" s="472"/>
      <c r="AF15" s="471" t="s">
        <v>15</v>
      </c>
      <c r="AG15" s="471"/>
      <c r="AH15" s="471"/>
      <c r="AI15" s="471"/>
      <c r="AJ15" s="470" t="s">
        <v>16</v>
      </c>
      <c r="AK15" s="471"/>
      <c r="AL15" s="471"/>
      <c r="AM15" s="471"/>
      <c r="AN15" s="472"/>
      <c r="AO15" s="471" t="s">
        <v>17</v>
      </c>
      <c r="AP15" s="471"/>
      <c r="AQ15" s="471"/>
      <c r="AR15" s="471"/>
      <c r="AS15" s="504" t="s">
        <v>18</v>
      </c>
      <c r="AT15" s="504"/>
      <c r="AU15" s="504"/>
      <c r="AV15" s="504"/>
      <c r="AW15" s="536" t="s">
        <v>19</v>
      </c>
      <c r="AX15" s="495"/>
      <c r="AY15" s="495"/>
      <c r="AZ15" s="495"/>
      <c r="BA15" s="496"/>
      <c r="BB15" s="470" t="s">
        <v>20</v>
      </c>
      <c r="BC15" s="471"/>
      <c r="BD15" s="471"/>
      <c r="BE15" s="471"/>
      <c r="BF15" s="491" t="s">
        <v>21</v>
      </c>
      <c r="BG15" s="473" t="s">
        <v>22</v>
      </c>
      <c r="BH15" s="473" t="s">
        <v>23</v>
      </c>
      <c r="BI15" s="473" t="s">
        <v>24</v>
      </c>
      <c r="BJ15" s="473" t="s">
        <v>25</v>
      </c>
      <c r="BK15" s="473" t="s">
        <v>26</v>
      </c>
      <c r="BL15" s="473" t="s">
        <v>27</v>
      </c>
      <c r="BM15" s="477" t="s">
        <v>28</v>
      </c>
    </row>
    <row r="16" spans="1:65" s="10" customFormat="1" ht="23.25" customHeight="1" x14ac:dyDescent="0.25">
      <c r="A16" s="459"/>
      <c r="B16" s="462"/>
      <c r="C16" s="465"/>
      <c r="D16" s="468"/>
      <c r="E16" s="176" t="s">
        <v>29</v>
      </c>
      <c r="F16" s="179">
        <v>2</v>
      </c>
      <c r="G16" s="180">
        <v>9</v>
      </c>
      <c r="H16" s="180">
        <v>16</v>
      </c>
      <c r="I16" s="181">
        <v>23</v>
      </c>
      <c r="J16" s="182">
        <v>30</v>
      </c>
      <c r="K16" s="183">
        <v>7</v>
      </c>
      <c r="L16" s="228">
        <v>14</v>
      </c>
      <c r="M16" s="183">
        <v>21</v>
      </c>
      <c r="N16" s="185">
        <v>28</v>
      </c>
      <c r="O16" s="182">
        <v>4</v>
      </c>
      <c r="P16" s="183">
        <v>11</v>
      </c>
      <c r="Q16" s="183">
        <v>18</v>
      </c>
      <c r="R16" s="185">
        <v>25</v>
      </c>
      <c r="S16" s="182">
        <v>2</v>
      </c>
      <c r="T16" s="183">
        <v>9</v>
      </c>
      <c r="U16" s="183">
        <v>16</v>
      </c>
      <c r="V16" s="185">
        <v>23</v>
      </c>
      <c r="W16" s="182">
        <v>30</v>
      </c>
      <c r="X16" s="183">
        <v>6</v>
      </c>
      <c r="Y16" s="183">
        <v>13</v>
      </c>
      <c r="Z16" s="183">
        <v>20</v>
      </c>
      <c r="AA16" s="185">
        <v>27</v>
      </c>
      <c r="AB16" s="182">
        <v>3</v>
      </c>
      <c r="AC16" s="183">
        <v>10</v>
      </c>
      <c r="AD16" s="183">
        <v>17</v>
      </c>
      <c r="AE16" s="185">
        <v>24</v>
      </c>
      <c r="AF16" s="182">
        <v>2</v>
      </c>
      <c r="AG16" s="228">
        <v>9</v>
      </c>
      <c r="AH16" s="341">
        <v>16</v>
      </c>
      <c r="AI16" s="342">
        <v>23</v>
      </c>
      <c r="AJ16" s="182">
        <v>30</v>
      </c>
      <c r="AK16" s="183">
        <v>6</v>
      </c>
      <c r="AL16" s="183">
        <v>13</v>
      </c>
      <c r="AM16" s="184">
        <v>20</v>
      </c>
      <c r="AN16" s="185">
        <v>27</v>
      </c>
      <c r="AO16" s="182">
        <v>4</v>
      </c>
      <c r="AP16" s="228">
        <v>11</v>
      </c>
      <c r="AQ16" s="183">
        <v>18</v>
      </c>
      <c r="AR16" s="185">
        <v>25</v>
      </c>
      <c r="AS16" s="537">
        <v>1</v>
      </c>
      <c r="AT16" s="538">
        <v>8</v>
      </c>
      <c r="AU16" s="539">
        <v>15</v>
      </c>
      <c r="AV16" s="540">
        <v>22</v>
      </c>
      <c r="AW16" s="234">
        <v>29</v>
      </c>
      <c r="AX16" s="187">
        <v>6</v>
      </c>
      <c r="AY16" s="187">
        <v>13</v>
      </c>
      <c r="AZ16" s="187">
        <v>20</v>
      </c>
      <c r="BA16" s="188">
        <v>27</v>
      </c>
      <c r="BB16" s="189">
        <v>3</v>
      </c>
      <c r="BC16" s="187">
        <v>10</v>
      </c>
      <c r="BD16" s="187">
        <v>17</v>
      </c>
      <c r="BE16" s="190">
        <v>24</v>
      </c>
      <c r="BF16" s="492"/>
      <c r="BG16" s="474"/>
      <c r="BH16" s="474"/>
      <c r="BI16" s="474"/>
      <c r="BJ16" s="474"/>
      <c r="BK16" s="474"/>
      <c r="BL16" s="474"/>
      <c r="BM16" s="478"/>
    </row>
    <row r="17" spans="1:65" s="10" customFormat="1" ht="23.25" customHeight="1" x14ac:dyDescent="0.25">
      <c r="A17" s="459"/>
      <c r="B17" s="462"/>
      <c r="C17" s="465"/>
      <c r="D17" s="468"/>
      <c r="E17" s="177" t="s">
        <v>30</v>
      </c>
      <c r="F17" s="179">
        <v>3</v>
      </c>
      <c r="G17" s="180">
        <v>10</v>
      </c>
      <c r="H17" s="180">
        <v>17</v>
      </c>
      <c r="I17" s="181">
        <v>24</v>
      </c>
      <c r="J17" s="191">
        <v>1</v>
      </c>
      <c r="K17" s="192">
        <v>8</v>
      </c>
      <c r="L17" s="193">
        <v>15</v>
      </c>
      <c r="M17" s="193">
        <v>22</v>
      </c>
      <c r="N17" s="194">
        <v>29</v>
      </c>
      <c r="O17" s="191">
        <v>5</v>
      </c>
      <c r="P17" s="193">
        <v>12</v>
      </c>
      <c r="Q17" s="193">
        <v>19</v>
      </c>
      <c r="R17" s="194">
        <v>26</v>
      </c>
      <c r="S17" s="191">
        <v>3</v>
      </c>
      <c r="T17" s="193">
        <v>10</v>
      </c>
      <c r="U17" s="193">
        <v>17</v>
      </c>
      <c r="V17" s="194">
        <v>24</v>
      </c>
      <c r="W17" s="191">
        <v>31</v>
      </c>
      <c r="X17" s="231">
        <v>7</v>
      </c>
      <c r="Y17" s="193">
        <v>14</v>
      </c>
      <c r="Z17" s="193">
        <v>21</v>
      </c>
      <c r="AA17" s="194">
        <v>28</v>
      </c>
      <c r="AB17" s="191">
        <v>4</v>
      </c>
      <c r="AC17" s="193">
        <v>11</v>
      </c>
      <c r="AD17" s="193">
        <v>18</v>
      </c>
      <c r="AE17" s="194">
        <v>25</v>
      </c>
      <c r="AF17" s="191">
        <v>3</v>
      </c>
      <c r="AG17" s="193">
        <v>10</v>
      </c>
      <c r="AH17" s="343">
        <v>17</v>
      </c>
      <c r="AI17" s="344">
        <v>24</v>
      </c>
      <c r="AJ17" s="191">
        <v>31</v>
      </c>
      <c r="AK17" s="193">
        <v>7</v>
      </c>
      <c r="AL17" s="193">
        <v>14</v>
      </c>
      <c r="AM17" s="193">
        <v>21</v>
      </c>
      <c r="AN17" s="194">
        <v>28</v>
      </c>
      <c r="AO17" s="191">
        <v>5</v>
      </c>
      <c r="AP17" s="193">
        <v>12</v>
      </c>
      <c r="AQ17" s="193">
        <v>19</v>
      </c>
      <c r="AR17" s="194">
        <v>26</v>
      </c>
      <c r="AS17" s="191">
        <v>2</v>
      </c>
      <c r="AT17" s="193">
        <v>9</v>
      </c>
      <c r="AU17" s="193">
        <v>16</v>
      </c>
      <c r="AV17" s="195">
        <v>23</v>
      </c>
      <c r="AW17" s="196">
        <v>30</v>
      </c>
      <c r="AX17" s="197">
        <v>7</v>
      </c>
      <c r="AY17" s="197">
        <v>14</v>
      </c>
      <c r="AZ17" s="197">
        <v>21</v>
      </c>
      <c r="BA17" s="198">
        <v>28</v>
      </c>
      <c r="BB17" s="199">
        <v>4</v>
      </c>
      <c r="BC17" s="197">
        <v>11</v>
      </c>
      <c r="BD17" s="197">
        <v>18</v>
      </c>
      <c r="BE17" s="200">
        <v>25</v>
      </c>
      <c r="BF17" s="492"/>
      <c r="BG17" s="474"/>
      <c r="BH17" s="474"/>
      <c r="BI17" s="474"/>
      <c r="BJ17" s="474"/>
      <c r="BK17" s="474"/>
      <c r="BL17" s="474"/>
      <c r="BM17" s="478"/>
    </row>
    <row r="18" spans="1:65" s="10" customFormat="1" ht="23.25" customHeight="1" x14ac:dyDescent="0.25">
      <c r="A18" s="459"/>
      <c r="B18" s="462"/>
      <c r="C18" s="465"/>
      <c r="D18" s="468"/>
      <c r="E18" s="177" t="s">
        <v>31</v>
      </c>
      <c r="F18" s="179">
        <v>4</v>
      </c>
      <c r="G18" s="180">
        <v>11</v>
      </c>
      <c r="H18" s="180">
        <v>18</v>
      </c>
      <c r="I18" s="181">
        <v>25</v>
      </c>
      <c r="J18" s="201">
        <v>2</v>
      </c>
      <c r="K18" s="183">
        <v>9</v>
      </c>
      <c r="L18" s="183">
        <v>16</v>
      </c>
      <c r="M18" s="183">
        <v>23</v>
      </c>
      <c r="N18" s="185">
        <v>30</v>
      </c>
      <c r="O18" s="182">
        <v>6</v>
      </c>
      <c r="P18" s="183">
        <v>13</v>
      </c>
      <c r="Q18" s="183">
        <v>20</v>
      </c>
      <c r="R18" s="185">
        <v>27</v>
      </c>
      <c r="S18" s="182">
        <v>4</v>
      </c>
      <c r="T18" s="183">
        <v>11</v>
      </c>
      <c r="U18" s="183">
        <v>18</v>
      </c>
      <c r="V18" s="229">
        <v>25</v>
      </c>
      <c r="W18" s="230">
        <v>1</v>
      </c>
      <c r="X18" s="183">
        <v>8</v>
      </c>
      <c r="Y18" s="183">
        <v>15</v>
      </c>
      <c r="Z18" s="183">
        <v>22</v>
      </c>
      <c r="AA18" s="185">
        <v>29</v>
      </c>
      <c r="AB18" s="182">
        <v>5</v>
      </c>
      <c r="AC18" s="183">
        <v>12</v>
      </c>
      <c r="AD18" s="183">
        <v>19</v>
      </c>
      <c r="AE18" s="185">
        <v>26</v>
      </c>
      <c r="AF18" s="182">
        <v>4</v>
      </c>
      <c r="AG18" s="183">
        <v>11</v>
      </c>
      <c r="AH18" s="341">
        <v>18</v>
      </c>
      <c r="AI18" s="342">
        <v>25</v>
      </c>
      <c r="AJ18" s="201">
        <v>1</v>
      </c>
      <c r="AK18" s="183">
        <v>8</v>
      </c>
      <c r="AL18" s="183">
        <v>15</v>
      </c>
      <c r="AM18" s="183">
        <v>22</v>
      </c>
      <c r="AN18" s="185">
        <v>29</v>
      </c>
      <c r="AO18" s="182">
        <v>6</v>
      </c>
      <c r="AP18" s="183">
        <v>13</v>
      </c>
      <c r="AQ18" s="183">
        <v>20</v>
      </c>
      <c r="AR18" s="185">
        <v>27</v>
      </c>
      <c r="AS18" s="182">
        <v>3</v>
      </c>
      <c r="AT18" s="183">
        <v>10</v>
      </c>
      <c r="AU18" s="183">
        <v>17</v>
      </c>
      <c r="AV18" s="186">
        <v>24</v>
      </c>
      <c r="AW18" s="196">
        <v>1</v>
      </c>
      <c r="AX18" s="197">
        <v>8</v>
      </c>
      <c r="AY18" s="197">
        <v>15</v>
      </c>
      <c r="AZ18" s="197">
        <v>22</v>
      </c>
      <c r="BA18" s="198">
        <v>29</v>
      </c>
      <c r="BB18" s="199">
        <v>5</v>
      </c>
      <c r="BC18" s="197">
        <v>12</v>
      </c>
      <c r="BD18" s="197">
        <v>19</v>
      </c>
      <c r="BE18" s="200">
        <v>26</v>
      </c>
      <c r="BF18" s="492"/>
      <c r="BG18" s="474"/>
      <c r="BH18" s="474"/>
      <c r="BI18" s="474"/>
      <c r="BJ18" s="474"/>
      <c r="BK18" s="474"/>
      <c r="BL18" s="474"/>
      <c r="BM18" s="478"/>
    </row>
    <row r="19" spans="1:65" s="10" customFormat="1" ht="23.25" customHeight="1" x14ac:dyDescent="0.25">
      <c r="A19" s="459"/>
      <c r="B19" s="462"/>
      <c r="C19" s="465"/>
      <c r="D19" s="468"/>
      <c r="E19" s="177" t="s">
        <v>32</v>
      </c>
      <c r="F19" s="179">
        <v>5</v>
      </c>
      <c r="G19" s="180">
        <v>12</v>
      </c>
      <c r="H19" s="180">
        <v>19</v>
      </c>
      <c r="I19" s="181">
        <v>26</v>
      </c>
      <c r="J19" s="191">
        <v>3</v>
      </c>
      <c r="K19" s="192">
        <v>10</v>
      </c>
      <c r="L19" s="193">
        <v>17</v>
      </c>
      <c r="M19" s="193">
        <v>24</v>
      </c>
      <c r="N19" s="194">
        <v>31</v>
      </c>
      <c r="O19" s="191">
        <v>7</v>
      </c>
      <c r="P19" s="193">
        <v>14</v>
      </c>
      <c r="Q19" s="193">
        <v>21</v>
      </c>
      <c r="R19" s="194">
        <v>28</v>
      </c>
      <c r="S19" s="191">
        <v>5</v>
      </c>
      <c r="T19" s="193">
        <v>12</v>
      </c>
      <c r="U19" s="193">
        <v>19</v>
      </c>
      <c r="V19" s="194">
        <v>26</v>
      </c>
      <c r="W19" s="191">
        <v>2</v>
      </c>
      <c r="X19" s="193">
        <v>9</v>
      </c>
      <c r="Y19" s="193">
        <v>16</v>
      </c>
      <c r="Z19" s="193">
        <v>23</v>
      </c>
      <c r="AA19" s="194">
        <v>30</v>
      </c>
      <c r="AB19" s="191">
        <v>6</v>
      </c>
      <c r="AC19" s="193">
        <v>13</v>
      </c>
      <c r="AD19" s="193">
        <v>20</v>
      </c>
      <c r="AE19" s="194">
        <v>27</v>
      </c>
      <c r="AF19" s="191">
        <v>5</v>
      </c>
      <c r="AG19" s="193">
        <v>12</v>
      </c>
      <c r="AH19" s="343">
        <v>19</v>
      </c>
      <c r="AI19" s="344">
        <v>26</v>
      </c>
      <c r="AJ19" s="191">
        <v>2</v>
      </c>
      <c r="AK19" s="193">
        <v>9</v>
      </c>
      <c r="AL19" s="193">
        <v>16</v>
      </c>
      <c r="AM19" s="193">
        <v>23</v>
      </c>
      <c r="AN19" s="194">
        <v>30</v>
      </c>
      <c r="AO19" s="191">
        <v>7</v>
      </c>
      <c r="AP19" s="193">
        <v>14</v>
      </c>
      <c r="AQ19" s="193">
        <v>21</v>
      </c>
      <c r="AR19" s="194">
        <v>28</v>
      </c>
      <c r="AS19" s="191">
        <v>4</v>
      </c>
      <c r="AT19" s="193">
        <v>11</v>
      </c>
      <c r="AU19" s="193">
        <v>18</v>
      </c>
      <c r="AV19" s="195">
        <v>25</v>
      </c>
      <c r="AW19" s="196">
        <v>2</v>
      </c>
      <c r="AX19" s="197">
        <v>9</v>
      </c>
      <c r="AY19" s="197">
        <v>16</v>
      </c>
      <c r="AZ19" s="197">
        <v>23</v>
      </c>
      <c r="BA19" s="198">
        <v>30</v>
      </c>
      <c r="BB19" s="199">
        <v>6</v>
      </c>
      <c r="BC19" s="197">
        <v>13</v>
      </c>
      <c r="BD19" s="197">
        <v>20</v>
      </c>
      <c r="BE19" s="200">
        <v>27</v>
      </c>
      <c r="BF19" s="492"/>
      <c r="BG19" s="474"/>
      <c r="BH19" s="474"/>
      <c r="BI19" s="474"/>
      <c r="BJ19" s="474"/>
      <c r="BK19" s="474"/>
      <c r="BL19" s="474"/>
      <c r="BM19" s="478"/>
    </row>
    <row r="20" spans="1:65" s="10" customFormat="1" ht="23.25" customHeight="1" x14ac:dyDescent="0.25">
      <c r="A20" s="459"/>
      <c r="B20" s="462"/>
      <c r="C20" s="465"/>
      <c r="D20" s="468"/>
      <c r="E20" s="177" t="s">
        <v>33</v>
      </c>
      <c r="F20" s="179">
        <v>6</v>
      </c>
      <c r="G20" s="180">
        <v>13</v>
      </c>
      <c r="H20" s="180">
        <v>20</v>
      </c>
      <c r="I20" s="181">
        <v>27</v>
      </c>
      <c r="J20" s="201">
        <v>4</v>
      </c>
      <c r="K20" s="183">
        <v>11</v>
      </c>
      <c r="L20" s="183">
        <v>18</v>
      </c>
      <c r="M20" s="183">
        <v>25</v>
      </c>
      <c r="N20" s="185">
        <v>1</v>
      </c>
      <c r="O20" s="182">
        <v>8</v>
      </c>
      <c r="P20" s="183">
        <v>15</v>
      </c>
      <c r="Q20" s="183">
        <v>22</v>
      </c>
      <c r="R20" s="185">
        <v>29</v>
      </c>
      <c r="S20" s="182">
        <v>6</v>
      </c>
      <c r="T20" s="183">
        <v>13</v>
      </c>
      <c r="U20" s="183">
        <v>20</v>
      </c>
      <c r="V20" s="185">
        <v>27</v>
      </c>
      <c r="W20" s="201">
        <v>3</v>
      </c>
      <c r="X20" s="183">
        <v>10</v>
      </c>
      <c r="Y20" s="183">
        <v>17</v>
      </c>
      <c r="Z20" s="183">
        <v>24</v>
      </c>
      <c r="AA20" s="185">
        <v>31</v>
      </c>
      <c r="AB20" s="182">
        <v>7</v>
      </c>
      <c r="AC20" s="183">
        <v>14</v>
      </c>
      <c r="AD20" s="183">
        <v>21</v>
      </c>
      <c r="AE20" s="185">
        <v>28</v>
      </c>
      <c r="AF20" s="182">
        <v>6</v>
      </c>
      <c r="AG20" s="183">
        <v>13</v>
      </c>
      <c r="AH20" s="341">
        <v>20</v>
      </c>
      <c r="AI20" s="342">
        <v>27</v>
      </c>
      <c r="AJ20" s="201">
        <v>3</v>
      </c>
      <c r="AK20" s="183">
        <v>10</v>
      </c>
      <c r="AL20" s="183">
        <v>17</v>
      </c>
      <c r="AM20" s="183">
        <v>24</v>
      </c>
      <c r="AN20" s="229">
        <v>1</v>
      </c>
      <c r="AO20" s="182">
        <v>8</v>
      </c>
      <c r="AP20" s="183">
        <v>15</v>
      </c>
      <c r="AQ20" s="183">
        <v>22</v>
      </c>
      <c r="AR20" s="185">
        <v>29</v>
      </c>
      <c r="AS20" s="182">
        <v>5</v>
      </c>
      <c r="AT20" s="183">
        <v>12</v>
      </c>
      <c r="AU20" s="183">
        <v>19</v>
      </c>
      <c r="AV20" s="186">
        <v>26</v>
      </c>
      <c r="AW20" s="196">
        <v>3</v>
      </c>
      <c r="AX20" s="197">
        <v>10</v>
      </c>
      <c r="AY20" s="197">
        <v>17</v>
      </c>
      <c r="AZ20" s="197">
        <v>24</v>
      </c>
      <c r="BA20" s="198">
        <v>31</v>
      </c>
      <c r="BB20" s="199">
        <v>7</v>
      </c>
      <c r="BC20" s="197">
        <v>14</v>
      </c>
      <c r="BD20" s="197">
        <v>21</v>
      </c>
      <c r="BE20" s="200">
        <v>28</v>
      </c>
      <c r="BF20" s="492"/>
      <c r="BG20" s="474"/>
      <c r="BH20" s="474"/>
      <c r="BI20" s="474"/>
      <c r="BJ20" s="474"/>
      <c r="BK20" s="474"/>
      <c r="BL20" s="474"/>
      <c r="BM20" s="478"/>
    </row>
    <row r="21" spans="1:65" s="10" customFormat="1" ht="23.25" customHeight="1" x14ac:dyDescent="0.25">
      <c r="A21" s="459"/>
      <c r="B21" s="462"/>
      <c r="C21" s="465"/>
      <c r="D21" s="468"/>
      <c r="E21" s="177" t="s">
        <v>34</v>
      </c>
      <c r="F21" s="179">
        <v>7</v>
      </c>
      <c r="G21" s="180">
        <v>14</v>
      </c>
      <c r="H21" s="180">
        <v>21</v>
      </c>
      <c r="I21" s="181">
        <v>28</v>
      </c>
      <c r="J21" s="191">
        <v>5</v>
      </c>
      <c r="K21" s="192">
        <v>12</v>
      </c>
      <c r="L21" s="193">
        <v>19</v>
      </c>
      <c r="M21" s="193">
        <v>26</v>
      </c>
      <c r="N21" s="194">
        <v>2</v>
      </c>
      <c r="O21" s="191">
        <v>9</v>
      </c>
      <c r="P21" s="193">
        <v>16</v>
      </c>
      <c r="Q21" s="193">
        <v>23</v>
      </c>
      <c r="R21" s="194">
        <v>30</v>
      </c>
      <c r="S21" s="191">
        <v>7</v>
      </c>
      <c r="T21" s="193">
        <v>14</v>
      </c>
      <c r="U21" s="193">
        <v>21</v>
      </c>
      <c r="V21" s="194">
        <v>28</v>
      </c>
      <c r="W21" s="191">
        <v>4</v>
      </c>
      <c r="X21" s="193">
        <v>11</v>
      </c>
      <c r="Y21" s="193">
        <v>18</v>
      </c>
      <c r="Z21" s="193">
        <v>25</v>
      </c>
      <c r="AA21" s="194">
        <v>1</v>
      </c>
      <c r="AB21" s="191">
        <v>8</v>
      </c>
      <c r="AC21" s="193">
        <v>15</v>
      </c>
      <c r="AD21" s="193">
        <v>22</v>
      </c>
      <c r="AE21" s="194">
        <v>29</v>
      </c>
      <c r="AF21" s="191">
        <v>7</v>
      </c>
      <c r="AG21" s="193">
        <v>14</v>
      </c>
      <c r="AH21" s="343">
        <v>21</v>
      </c>
      <c r="AI21" s="344">
        <v>28</v>
      </c>
      <c r="AJ21" s="191">
        <v>4</v>
      </c>
      <c r="AK21" s="193">
        <v>11</v>
      </c>
      <c r="AL21" s="193">
        <v>18</v>
      </c>
      <c r="AM21" s="193">
        <v>25</v>
      </c>
      <c r="AN21" s="194">
        <v>2</v>
      </c>
      <c r="AO21" s="233">
        <v>9</v>
      </c>
      <c r="AP21" s="193">
        <v>16</v>
      </c>
      <c r="AQ21" s="193">
        <v>23</v>
      </c>
      <c r="AR21" s="194">
        <v>30</v>
      </c>
      <c r="AS21" s="191">
        <v>6</v>
      </c>
      <c r="AT21" s="193">
        <v>13</v>
      </c>
      <c r="AU21" s="193">
        <v>20</v>
      </c>
      <c r="AV21" s="195">
        <v>27</v>
      </c>
      <c r="AW21" s="196">
        <v>4</v>
      </c>
      <c r="AX21" s="197">
        <v>11</v>
      </c>
      <c r="AY21" s="197">
        <v>18</v>
      </c>
      <c r="AZ21" s="197">
        <v>25</v>
      </c>
      <c r="BA21" s="198">
        <v>1</v>
      </c>
      <c r="BB21" s="199">
        <v>8</v>
      </c>
      <c r="BC21" s="197">
        <v>15</v>
      </c>
      <c r="BD21" s="197">
        <v>22</v>
      </c>
      <c r="BE21" s="200">
        <v>29</v>
      </c>
      <c r="BF21" s="493"/>
      <c r="BG21" s="475"/>
      <c r="BH21" s="475"/>
      <c r="BI21" s="475"/>
      <c r="BJ21" s="475"/>
      <c r="BK21" s="475"/>
      <c r="BL21" s="475"/>
      <c r="BM21" s="479"/>
    </row>
    <row r="22" spans="1:65" s="11" customFormat="1" ht="23.25" customHeight="1" thickBot="1" x14ac:dyDescent="0.3">
      <c r="A22" s="460"/>
      <c r="B22" s="463"/>
      <c r="C22" s="466"/>
      <c r="D22" s="469"/>
      <c r="E22" s="178" t="s">
        <v>35</v>
      </c>
      <c r="F22" s="204">
        <v>8</v>
      </c>
      <c r="G22" s="205">
        <v>15</v>
      </c>
      <c r="H22" s="205">
        <v>22</v>
      </c>
      <c r="I22" s="206">
        <v>29</v>
      </c>
      <c r="J22" s="203">
        <v>6</v>
      </c>
      <c r="K22" s="184">
        <v>13</v>
      </c>
      <c r="L22" s="184">
        <v>20</v>
      </c>
      <c r="M22" s="184">
        <v>27</v>
      </c>
      <c r="N22" s="202">
        <v>3</v>
      </c>
      <c r="O22" s="207">
        <v>10</v>
      </c>
      <c r="P22" s="184">
        <v>17</v>
      </c>
      <c r="Q22" s="184">
        <v>24</v>
      </c>
      <c r="R22" s="202">
        <v>1</v>
      </c>
      <c r="S22" s="207">
        <v>8</v>
      </c>
      <c r="T22" s="184">
        <v>15</v>
      </c>
      <c r="U22" s="184">
        <v>22</v>
      </c>
      <c r="V22" s="202">
        <v>29</v>
      </c>
      <c r="W22" s="208">
        <v>5</v>
      </c>
      <c r="X22" s="184">
        <v>12</v>
      </c>
      <c r="Y22" s="184">
        <v>19</v>
      </c>
      <c r="Z22" s="184">
        <v>26</v>
      </c>
      <c r="AA22" s="202">
        <v>2</v>
      </c>
      <c r="AB22" s="207">
        <v>9</v>
      </c>
      <c r="AC22" s="184">
        <v>16</v>
      </c>
      <c r="AD22" s="184">
        <v>23</v>
      </c>
      <c r="AE22" s="202">
        <v>1</v>
      </c>
      <c r="AF22" s="232">
        <v>8</v>
      </c>
      <c r="AG22" s="184">
        <v>15</v>
      </c>
      <c r="AH22" s="338">
        <v>22</v>
      </c>
      <c r="AI22" s="339">
        <v>29</v>
      </c>
      <c r="AJ22" s="208">
        <v>5</v>
      </c>
      <c r="AK22" s="184">
        <v>12</v>
      </c>
      <c r="AL22" s="184">
        <v>19</v>
      </c>
      <c r="AM22" s="184">
        <v>26</v>
      </c>
      <c r="AN22" s="202">
        <v>3</v>
      </c>
      <c r="AO22" s="207">
        <v>10</v>
      </c>
      <c r="AP22" s="184">
        <v>17</v>
      </c>
      <c r="AQ22" s="184">
        <v>24</v>
      </c>
      <c r="AR22" s="202">
        <v>31</v>
      </c>
      <c r="AS22" s="207">
        <v>7</v>
      </c>
      <c r="AT22" s="184">
        <v>14</v>
      </c>
      <c r="AU22" s="184">
        <v>21</v>
      </c>
      <c r="AV22" s="235">
        <v>28</v>
      </c>
      <c r="AW22" s="209">
        <v>5</v>
      </c>
      <c r="AX22" s="210">
        <v>12</v>
      </c>
      <c r="AY22" s="210">
        <v>19</v>
      </c>
      <c r="AZ22" s="210">
        <v>26</v>
      </c>
      <c r="BA22" s="211">
        <v>2</v>
      </c>
      <c r="BB22" s="212">
        <v>9</v>
      </c>
      <c r="BC22" s="210">
        <v>16</v>
      </c>
      <c r="BD22" s="210">
        <v>23</v>
      </c>
      <c r="BE22" s="213">
        <v>30</v>
      </c>
      <c r="BF22" s="494"/>
      <c r="BG22" s="476"/>
      <c r="BH22" s="476"/>
      <c r="BI22" s="476"/>
      <c r="BJ22" s="476"/>
      <c r="BK22" s="476"/>
      <c r="BL22" s="476"/>
      <c r="BM22" s="480"/>
    </row>
    <row r="23" spans="1:65" s="11" customFormat="1" ht="22.5" customHeight="1" thickTop="1" x14ac:dyDescent="0.25">
      <c r="A23" s="481" t="s">
        <v>36</v>
      </c>
      <c r="B23" s="12" t="s">
        <v>37</v>
      </c>
      <c r="C23" s="13">
        <v>1</v>
      </c>
      <c r="D23" s="533" t="s">
        <v>38</v>
      </c>
      <c r="E23" s="534"/>
      <c r="F23" s="14"/>
      <c r="G23" s="15"/>
      <c r="H23" s="15"/>
      <c r="I23" s="16"/>
      <c r="J23" s="14"/>
      <c r="K23" s="15"/>
      <c r="L23" s="15"/>
      <c r="M23" s="15"/>
      <c r="N23" s="16"/>
      <c r="O23" s="14"/>
      <c r="P23" s="15"/>
      <c r="Q23" s="15"/>
      <c r="R23" s="16"/>
      <c r="S23" s="14"/>
      <c r="T23" s="17" t="s">
        <v>39</v>
      </c>
      <c r="U23" s="17" t="s">
        <v>39</v>
      </c>
      <c r="V23" s="18" t="s">
        <v>39</v>
      </c>
      <c r="W23" s="19" t="s">
        <v>40</v>
      </c>
      <c r="X23" s="17" t="s">
        <v>40</v>
      </c>
      <c r="Y23" s="17" t="s">
        <v>40</v>
      </c>
      <c r="Z23" s="17" t="s">
        <v>40</v>
      </c>
      <c r="AA23" s="20" t="s">
        <v>40</v>
      </c>
      <c r="AB23" s="14"/>
      <c r="AC23" s="15"/>
      <c r="AD23" s="15"/>
      <c r="AE23" s="16"/>
      <c r="AF23" s="14"/>
      <c r="AG23" s="15"/>
      <c r="AH23" s="345"/>
      <c r="AI23" s="346"/>
      <c r="AJ23" s="444"/>
      <c r="AK23" s="15"/>
      <c r="AL23" s="15"/>
      <c r="AM23" s="15"/>
      <c r="AN23" s="16"/>
      <c r="AO23" s="14"/>
      <c r="AP23" s="15"/>
      <c r="AQ23" s="15"/>
      <c r="AR23" s="16"/>
      <c r="AS23" s="14"/>
      <c r="AT23" s="15" t="s">
        <v>39</v>
      </c>
      <c r="AU23" s="17" t="s">
        <v>39</v>
      </c>
      <c r="AV23" s="18" t="s">
        <v>39</v>
      </c>
      <c r="AW23" s="19" t="s">
        <v>40</v>
      </c>
      <c r="AX23" s="17" t="s">
        <v>40</v>
      </c>
      <c r="AY23" s="17" t="s">
        <v>40</v>
      </c>
      <c r="AZ23" s="17" t="s">
        <v>40</v>
      </c>
      <c r="BA23" s="20" t="s">
        <v>40</v>
      </c>
      <c r="BB23" s="21" t="s">
        <v>40</v>
      </c>
      <c r="BC23" s="17" t="s">
        <v>40</v>
      </c>
      <c r="BD23" s="17" t="s">
        <v>40</v>
      </c>
      <c r="BE23" s="18" t="s">
        <v>40</v>
      </c>
      <c r="BF23" s="22">
        <f>COUNTIF($F23:$V23,"")</f>
        <v>14</v>
      </c>
      <c r="BG23" s="23">
        <f>COUNTIF($AB23:$AV23,"")</f>
        <v>18</v>
      </c>
      <c r="BH23" s="34">
        <f t="shared" ref="BH23:BH87" si="0">COUNTIF($F23:$BE23,"С")</f>
        <v>6</v>
      </c>
      <c r="BI23" s="34">
        <f t="shared" ref="BI23:BI87" si="1">COUNTIF($F23:$BE23,"П")</f>
        <v>0</v>
      </c>
      <c r="BJ23" s="34">
        <f t="shared" ref="BJ23:BJ86" si="2">COUNTIF($F23:$BE23,"ВР")+COUNTIF($F23:$BE23,"МР")</f>
        <v>0</v>
      </c>
      <c r="BK23" s="34">
        <f t="shared" ref="BK23:BK87" si="3">COUNTIF($F23:$BE23,"ПА")</f>
        <v>0</v>
      </c>
      <c r="BL23" s="34">
        <f t="shared" ref="BL23:BL87" si="4">COUNTIF($F23:$BE23,"К")</f>
        <v>14</v>
      </c>
      <c r="BM23" s="35">
        <f t="shared" ref="BM23" si="5">SUM(BF23:BL23)</f>
        <v>52</v>
      </c>
    </row>
    <row r="24" spans="1:65" ht="21.75" customHeight="1" x14ac:dyDescent="0.25">
      <c r="A24" s="482"/>
      <c r="B24" s="25" t="s">
        <v>37</v>
      </c>
      <c r="C24" s="26">
        <v>1</v>
      </c>
      <c r="D24" s="324" t="s">
        <v>41</v>
      </c>
      <c r="E24" s="325"/>
      <c r="F24" s="27"/>
      <c r="G24" s="28"/>
      <c r="H24" s="28"/>
      <c r="I24" s="29"/>
      <c r="J24" s="27"/>
      <c r="K24" s="28"/>
      <c r="L24" s="28"/>
      <c r="M24" s="28"/>
      <c r="N24" s="29"/>
      <c r="O24" s="30"/>
      <c r="P24" s="28"/>
      <c r="Q24" s="28"/>
      <c r="R24" s="31"/>
      <c r="S24" s="27"/>
      <c r="T24" s="28" t="s">
        <v>39</v>
      </c>
      <c r="U24" s="28" t="s">
        <v>39</v>
      </c>
      <c r="V24" s="31" t="s">
        <v>39</v>
      </c>
      <c r="W24" s="27" t="s">
        <v>40</v>
      </c>
      <c r="X24" s="28" t="s">
        <v>40</v>
      </c>
      <c r="Y24" s="28" t="s">
        <v>40</v>
      </c>
      <c r="Z24" s="28" t="s">
        <v>40</v>
      </c>
      <c r="AA24" s="31" t="s">
        <v>40</v>
      </c>
      <c r="AB24" s="27"/>
      <c r="AC24" s="28"/>
      <c r="AD24" s="28"/>
      <c r="AE24" s="33"/>
      <c r="AF24" s="419"/>
      <c r="AG24" s="327"/>
      <c r="AH24" s="326"/>
      <c r="AI24" s="383"/>
      <c r="AJ24" s="431"/>
      <c r="AK24" s="430"/>
      <c r="AL24" s="31" t="s">
        <v>39</v>
      </c>
      <c r="AM24" s="27" t="s">
        <v>39</v>
      </c>
      <c r="AN24" s="28" t="s">
        <v>39</v>
      </c>
      <c r="AO24" s="398" t="s">
        <v>42</v>
      </c>
      <c r="AP24" s="398" t="s">
        <v>42</v>
      </c>
      <c r="AQ24" s="29" t="s">
        <v>42</v>
      </c>
      <c r="AR24" s="30" t="s">
        <v>42</v>
      </c>
      <c r="AS24" s="28" t="s">
        <v>42</v>
      </c>
      <c r="AT24" s="28" t="s">
        <v>42</v>
      </c>
      <c r="AU24" s="320" t="s">
        <v>43</v>
      </c>
      <c r="AV24" s="321" t="s">
        <v>43</v>
      </c>
      <c r="AW24" s="485"/>
      <c r="AX24" s="486"/>
      <c r="AY24" s="486"/>
      <c r="AZ24" s="486"/>
      <c r="BA24" s="486"/>
      <c r="BB24" s="486"/>
      <c r="BC24" s="486"/>
      <c r="BD24" s="486"/>
      <c r="BE24" s="501"/>
      <c r="BF24" s="22">
        <f>COUNTIF($F24:$V24,"")</f>
        <v>14</v>
      </c>
      <c r="BG24" s="23">
        <f>COUNTIF($AB24:$AV24,"")</f>
        <v>10</v>
      </c>
      <c r="BH24" s="34">
        <f t="shared" si="0"/>
        <v>6</v>
      </c>
      <c r="BI24" s="34">
        <f t="shared" si="1"/>
        <v>6</v>
      </c>
      <c r="BJ24" s="34">
        <f t="shared" si="2"/>
        <v>0</v>
      </c>
      <c r="BK24" s="34">
        <f t="shared" si="3"/>
        <v>2</v>
      </c>
      <c r="BL24" s="34">
        <f t="shared" si="4"/>
        <v>5</v>
      </c>
      <c r="BM24" s="35">
        <f t="shared" ref="BM24" si="6">SUM(BF24:BL24)</f>
        <v>43</v>
      </c>
    </row>
    <row r="25" spans="1:65" ht="19.5" customHeight="1" x14ac:dyDescent="0.25">
      <c r="A25" s="482"/>
      <c r="B25" s="36" t="s">
        <v>37</v>
      </c>
      <c r="C25" s="37">
        <v>2</v>
      </c>
      <c r="D25" s="300" t="s">
        <v>44</v>
      </c>
      <c r="E25" s="301"/>
      <c r="F25" s="38"/>
      <c r="G25" s="295"/>
      <c r="H25" s="295"/>
      <c r="I25" s="296"/>
      <c r="J25" s="39"/>
      <c r="K25" s="295"/>
      <c r="L25" s="295"/>
      <c r="M25" s="295"/>
      <c r="N25" s="33"/>
      <c r="O25" s="283"/>
      <c r="P25" s="295"/>
      <c r="Q25" s="295"/>
      <c r="R25" s="296"/>
      <c r="S25" s="38"/>
      <c r="T25" s="295" t="s">
        <v>39</v>
      </c>
      <c r="U25" s="295" t="s">
        <v>39</v>
      </c>
      <c r="V25" s="296" t="s">
        <v>39</v>
      </c>
      <c r="W25" s="38" t="s">
        <v>40</v>
      </c>
      <c r="X25" s="295" t="s">
        <v>40</v>
      </c>
      <c r="Y25" s="295" t="s">
        <v>40</v>
      </c>
      <c r="Z25" s="295" t="s">
        <v>40</v>
      </c>
      <c r="AA25" s="296" t="s">
        <v>40</v>
      </c>
      <c r="AB25" s="38"/>
      <c r="AC25" s="295"/>
      <c r="AD25" s="295"/>
      <c r="AE25" s="40"/>
      <c r="AF25" s="283"/>
      <c r="AG25" s="295"/>
      <c r="AH25" s="349"/>
      <c r="AI25" s="365"/>
      <c r="AJ25" s="283"/>
      <c r="AK25" s="295"/>
      <c r="AL25" s="295"/>
      <c r="AM25" s="295"/>
      <c r="AN25" s="33"/>
      <c r="AO25" s="283"/>
      <c r="AP25" s="295"/>
      <c r="AQ25" s="295"/>
      <c r="AR25" s="296"/>
      <c r="AS25" s="38"/>
      <c r="AT25" s="295"/>
      <c r="AU25" s="320" t="s">
        <v>39</v>
      </c>
      <c r="AV25" s="321" t="s">
        <v>39</v>
      </c>
      <c r="AW25" s="32" t="s">
        <v>40</v>
      </c>
      <c r="AX25" s="295" t="s">
        <v>40</v>
      </c>
      <c r="AY25" s="295" t="s">
        <v>40</v>
      </c>
      <c r="AZ25" s="295" t="s">
        <v>40</v>
      </c>
      <c r="BA25" s="33" t="s">
        <v>40</v>
      </c>
      <c r="BB25" s="283" t="s">
        <v>40</v>
      </c>
      <c r="BC25" s="295" t="s">
        <v>40</v>
      </c>
      <c r="BD25" s="295" t="s">
        <v>40</v>
      </c>
      <c r="BE25" s="296" t="s">
        <v>40</v>
      </c>
      <c r="BF25" s="22">
        <f t="shared" ref="BF25:BF41" si="7">COUNTIF($F25:$V25,"")</f>
        <v>14</v>
      </c>
      <c r="BG25" s="23">
        <f t="shared" ref="BG25:BG40" si="8">COUNTIF($AB25:$AV25,"")</f>
        <v>19</v>
      </c>
      <c r="BH25" s="34">
        <f t="shared" si="0"/>
        <v>5</v>
      </c>
      <c r="BI25" s="34">
        <f t="shared" si="1"/>
        <v>0</v>
      </c>
      <c r="BJ25" s="34">
        <f t="shared" si="2"/>
        <v>0</v>
      </c>
      <c r="BK25" s="34">
        <f t="shared" si="3"/>
        <v>0</v>
      </c>
      <c r="BL25" s="34">
        <f t="shared" si="4"/>
        <v>14</v>
      </c>
      <c r="BM25" s="35">
        <f t="shared" ref="BM25:BM41" si="9">SUM(BF25:BL25)</f>
        <v>52</v>
      </c>
    </row>
    <row r="26" spans="1:65" ht="24.75" customHeight="1" x14ac:dyDescent="0.25">
      <c r="A26" s="482"/>
      <c r="B26" s="36" t="s">
        <v>37</v>
      </c>
      <c r="C26" s="41">
        <v>3</v>
      </c>
      <c r="D26" s="483" t="s">
        <v>45</v>
      </c>
      <c r="E26" s="484"/>
      <c r="F26" s="38"/>
      <c r="G26" s="295"/>
      <c r="H26" s="295"/>
      <c r="I26" s="296"/>
      <c r="J26" s="38"/>
      <c r="K26" s="295"/>
      <c r="L26" s="42" t="s">
        <v>42</v>
      </c>
      <c r="M26" s="295" t="s">
        <v>42</v>
      </c>
      <c r="N26" s="33" t="s">
        <v>42</v>
      </c>
      <c r="O26" s="283" t="s">
        <v>42</v>
      </c>
      <c r="P26" s="295"/>
      <c r="Q26" s="295"/>
      <c r="R26" s="43"/>
      <c r="S26" s="38"/>
      <c r="T26" s="295" t="s">
        <v>39</v>
      </c>
      <c r="U26" s="295" t="s">
        <v>39</v>
      </c>
      <c r="V26" s="296" t="s">
        <v>39</v>
      </c>
      <c r="W26" s="38" t="s">
        <v>40</v>
      </c>
      <c r="X26" s="295" t="s">
        <v>40</v>
      </c>
      <c r="Y26" s="295" t="s">
        <v>40</v>
      </c>
      <c r="Z26" s="295" t="s">
        <v>40</v>
      </c>
      <c r="AA26" s="296" t="s">
        <v>40</v>
      </c>
      <c r="AB26" s="38" t="s">
        <v>42</v>
      </c>
      <c r="AC26" s="295" t="s">
        <v>42</v>
      </c>
      <c r="AD26" s="295" t="s">
        <v>42</v>
      </c>
      <c r="AE26" s="33" t="s">
        <v>42</v>
      </c>
      <c r="AF26" s="283"/>
      <c r="AG26" s="295"/>
      <c r="AH26" s="349"/>
      <c r="AI26" s="365"/>
      <c r="AJ26" s="283"/>
      <c r="AK26" s="42"/>
      <c r="AL26" s="42"/>
      <c r="AM26" s="295"/>
      <c r="AN26" s="33"/>
      <c r="AO26" s="283"/>
      <c r="AP26" s="295"/>
      <c r="AQ26" s="295"/>
      <c r="AR26" s="296"/>
      <c r="AS26" s="38"/>
      <c r="AT26" s="295" t="s">
        <v>39</v>
      </c>
      <c r="AU26" s="320" t="s">
        <v>39</v>
      </c>
      <c r="AV26" s="321" t="s">
        <v>39</v>
      </c>
      <c r="AW26" s="32" t="s">
        <v>40</v>
      </c>
      <c r="AX26" s="295" t="s">
        <v>40</v>
      </c>
      <c r="AY26" s="295" t="s">
        <v>40</v>
      </c>
      <c r="AZ26" s="295" t="s">
        <v>40</v>
      </c>
      <c r="BA26" s="33" t="s">
        <v>40</v>
      </c>
      <c r="BB26" s="283" t="s">
        <v>40</v>
      </c>
      <c r="BC26" s="295" t="s">
        <v>40</v>
      </c>
      <c r="BD26" s="295" t="s">
        <v>40</v>
      </c>
      <c r="BE26" s="296" t="s">
        <v>40</v>
      </c>
      <c r="BF26" s="22">
        <f t="shared" si="7"/>
        <v>10</v>
      </c>
      <c r="BG26" s="23">
        <f t="shared" si="8"/>
        <v>14</v>
      </c>
      <c r="BH26" s="34">
        <f t="shared" si="0"/>
        <v>6</v>
      </c>
      <c r="BI26" s="34">
        <f t="shared" si="1"/>
        <v>8</v>
      </c>
      <c r="BJ26" s="34">
        <f t="shared" si="2"/>
        <v>0</v>
      </c>
      <c r="BK26" s="34">
        <f t="shared" si="3"/>
        <v>0</v>
      </c>
      <c r="BL26" s="34">
        <f t="shared" si="4"/>
        <v>14</v>
      </c>
      <c r="BM26" s="35">
        <f t="shared" si="9"/>
        <v>52</v>
      </c>
    </row>
    <row r="27" spans="1:65" ht="23.25" customHeight="1" x14ac:dyDescent="0.25">
      <c r="A27" s="482"/>
      <c r="B27" s="36" t="s">
        <v>37</v>
      </c>
      <c r="C27" s="41">
        <v>4</v>
      </c>
      <c r="D27" s="483" t="s">
        <v>46</v>
      </c>
      <c r="E27" s="484"/>
      <c r="F27" s="38"/>
      <c r="G27" s="295"/>
      <c r="H27" s="295"/>
      <c r="I27" s="43"/>
      <c r="J27" s="38"/>
      <c r="K27" s="295"/>
      <c r="L27" s="42"/>
      <c r="M27" s="295"/>
      <c r="N27" s="33"/>
      <c r="O27" s="283"/>
      <c r="P27" s="295" t="s">
        <v>42</v>
      </c>
      <c r="Q27" s="295" t="s">
        <v>42</v>
      </c>
      <c r="R27" s="43" t="s">
        <v>42</v>
      </c>
      <c r="S27" s="38" t="s">
        <v>42</v>
      </c>
      <c r="T27" s="295" t="s">
        <v>39</v>
      </c>
      <c r="U27" s="295" t="s">
        <v>39</v>
      </c>
      <c r="V27" s="296" t="s">
        <v>39</v>
      </c>
      <c r="W27" s="38" t="s">
        <v>40</v>
      </c>
      <c r="X27" s="295" t="s">
        <v>40</v>
      </c>
      <c r="Y27" s="295" t="s">
        <v>40</v>
      </c>
      <c r="Z27" s="295" t="s">
        <v>40</v>
      </c>
      <c r="AA27" s="296" t="s">
        <v>40</v>
      </c>
      <c r="AB27" s="38"/>
      <c r="AC27" s="295"/>
      <c r="AD27" s="295"/>
      <c r="AE27" s="33"/>
      <c r="AF27" s="283" t="s">
        <v>42</v>
      </c>
      <c r="AG27" s="295" t="s">
        <v>42</v>
      </c>
      <c r="AH27" s="349"/>
      <c r="AI27" s="383"/>
      <c r="AJ27" s="431"/>
      <c r="AK27" s="430"/>
      <c r="AL27" s="430"/>
      <c r="AM27" s="430"/>
      <c r="AN27" s="296" t="s">
        <v>39</v>
      </c>
      <c r="AO27" s="38" t="s">
        <v>39</v>
      </c>
      <c r="AP27" s="295" t="s">
        <v>39</v>
      </c>
      <c r="AQ27" s="400" t="s">
        <v>42</v>
      </c>
      <c r="AR27" s="402" t="s">
        <v>42</v>
      </c>
      <c r="AS27" s="399" t="s">
        <v>42</v>
      </c>
      <c r="AT27" s="296" t="s">
        <v>42</v>
      </c>
      <c r="AU27" s="295" t="s">
        <v>43</v>
      </c>
      <c r="AV27" s="296" t="s">
        <v>43</v>
      </c>
      <c r="AW27" s="485"/>
      <c r="AX27" s="486"/>
      <c r="AY27" s="486"/>
      <c r="AZ27" s="486"/>
      <c r="BA27" s="486"/>
      <c r="BB27" s="486"/>
      <c r="BC27" s="486"/>
      <c r="BD27" s="486"/>
      <c r="BE27" s="486"/>
      <c r="BF27" s="22">
        <f t="shared" si="7"/>
        <v>10</v>
      </c>
      <c r="BG27" s="23">
        <f t="shared" si="8"/>
        <v>10</v>
      </c>
      <c r="BH27" s="34">
        <f t="shared" si="0"/>
        <v>6</v>
      </c>
      <c r="BI27" s="34">
        <f t="shared" si="1"/>
        <v>10</v>
      </c>
      <c r="BJ27" s="34">
        <f t="shared" si="2"/>
        <v>0</v>
      </c>
      <c r="BK27" s="34">
        <f t="shared" si="3"/>
        <v>2</v>
      </c>
      <c r="BL27" s="34">
        <f t="shared" si="4"/>
        <v>5</v>
      </c>
      <c r="BM27" s="35">
        <f t="shared" si="9"/>
        <v>43</v>
      </c>
    </row>
    <row r="28" spans="1:65" ht="21.75" customHeight="1" x14ac:dyDescent="0.25">
      <c r="A28" s="482"/>
      <c r="B28" s="36" t="s">
        <v>37</v>
      </c>
      <c r="C28" s="41" t="s">
        <v>47</v>
      </c>
      <c r="D28" s="300" t="s">
        <v>48</v>
      </c>
      <c r="E28" s="301"/>
      <c r="F28" s="38"/>
      <c r="G28" s="295"/>
      <c r="H28" s="295"/>
      <c r="I28" s="296"/>
      <c r="J28" s="38"/>
      <c r="K28" s="295"/>
      <c r="L28" s="295"/>
      <c r="M28" s="295"/>
      <c r="N28" s="33"/>
      <c r="O28" s="283"/>
      <c r="P28" s="295"/>
      <c r="Q28" s="295"/>
      <c r="R28" s="296"/>
      <c r="S28" s="38"/>
      <c r="T28" s="295" t="s">
        <v>39</v>
      </c>
      <c r="U28" s="295" t="s">
        <v>39</v>
      </c>
      <c r="V28" s="296" t="s">
        <v>39</v>
      </c>
      <c r="W28" s="38" t="s">
        <v>40</v>
      </c>
      <c r="X28" s="295" t="s">
        <v>40</v>
      </c>
      <c r="Y28" s="295" t="s">
        <v>40</v>
      </c>
      <c r="Z28" s="295" t="s">
        <v>40</v>
      </c>
      <c r="AA28" s="296" t="s">
        <v>40</v>
      </c>
      <c r="AB28" s="38"/>
      <c r="AC28" s="295"/>
      <c r="AD28" s="295"/>
      <c r="AE28" s="33"/>
      <c r="AF28" s="283"/>
      <c r="AG28" s="295"/>
      <c r="AH28" s="349"/>
      <c r="AI28" s="365"/>
      <c r="AJ28" s="431"/>
      <c r="AK28" s="430"/>
      <c r="AL28" s="430"/>
      <c r="AM28" s="430"/>
      <c r="AN28" s="327"/>
      <c r="AO28" s="283"/>
      <c r="AP28" s="403" t="s">
        <v>42</v>
      </c>
      <c r="AQ28" s="400" t="s">
        <v>42</v>
      </c>
      <c r="AR28" s="400" t="s">
        <v>42</v>
      </c>
      <c r="AS28" s="296" t="s">
        <v>42</v>
      </c>
      <c r="AT28" s="295" t="s">
        <v>39</v>
      </c>
      <c r="AU28" s="320" t="s">
        <v>39</v>
      </c>
      <c r="AV28" s="321" t="s">
        <v>39</v>
      </c>
      <c r="AW28" s="38" t="s">
        <v>40</v>
      </c>
      <c r="AX28" s="295" t="s">
        <v>40</v>
      </c>
      <c r="AY28" s="295" t="s">
        <v>40</v>
      </c>
      <c r="AZ28" s="295" t="s">
        <v>40</v>
      </c>
      <c r="BA28" s="33" t="s">
        <v>40</v>
      </c>
      <c r="BB28" s="283" t="s">
        <v>40</v>
      </c>
      <c r="BC28" s="295" t="s">
        <v>40</v>
      </c>
      <c r="BD28" s="295" t="s">
        <v>40</v>
      </c>
      <c r="BE28" s="296" t="s">
        <v>40</v>
      </c>
      <c r="BF28" s="22">
        <f t="shared" si="7"/>
        <v>14</v>
      </c>
      <c r="BG28" s="23">
        <f t="shared" si="8"/>
        <v>14</v>
      </c>
      <c r="BH28" s="34">
        <f t="shared" si="0"/>
        <v>6</v>
      </c>
      <c r="BI28" s="34">
        <f t="shared" si="1"/>
        <v>4</v>
      </c>
      <c r="BJ28" s="34">
        <f t="shared" si="2"/>
        <v>0</v>
      </c>
      <c r="BK28" s="34">
        <f t="shared" si="3"/>
        <v>0</v>
      </c>
      <c r="BL28" s="34">
        <f t="shared" si="4"/>
        <v>14</v>
      </c>
      <c r="BM28" s="35">
        <f t="shared" si="9"/>
        <v>52</v>
      </c>
    </row>
    <row r="29" spans="1:65" ht="22.5" customHeight="1" thickBot="1" x14ac:dyDescent="0.3">
      <c r="A29" s="482"/>
      <c r="B29" s="44" t="s">
        <v>37</v>
      </c>
      <c r="C29" s="45" t="s">
        <v>49</v>
      </c>
      <c r="D29" s="214" t="s">
        <v>50</v>
      </c>
      <c r="E29" s="215"/>
      <c r="F29" s="32"/>
      <c r="G29" s="320"/>
      <c r="H29" s="320"/>
      <c r="I29" s="321"/>
      <c r="J29" s="32"/>
      <c r="K29" s="320"/>
      <c r="L29" s="320"/>
      <c r="M29" s="320"/>
      <c r="N29" s="46"/>
      <c r="O29" s="47" t="s">
        <v>42</v>
      </c>
      <c r="P29" s="320" t="s">
        <v>42</v>
      </c>
      <c r="Q29" s="320" t="s">
        <v>42</v>
      </c>
      <c r="R29" s="321" t="s">
        <v>42</v>
      </c>
      <c r="S29" s="32" t="s">
        <v>39</v>
      </c>
      <c r="T29" s="320" t="s">
        <v>39</v>
      </c>
      <c r="U29" s="320" t="s">
        <v>43</v>
      </c>
      <c r="V29" s="321" t="s">
        <v>43</v>
      </c>
      <c r="W29" s="487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8"/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8"/>
      <c r="BF29" s="22">
        <f t="shared" si="7"/>
        <v>9</v>
      </c>
      <c r="BG29" s="23"/>
      <c r="BH29" s="34">
        <f t="shared" si="0"/>
        <v>2</v>
      </c>
      <c r="BI29" s="34">
        <f t="shared" si="1"/>
        <v>4</v>
      </c>
      <c r="BJ29" s="34">
        <f t="shared" si="2"/>
        <v>0</v>
      </c>
      <c r="BK29" s="34">
        <f t="shared" si="3"/>
        <v>2</v>
      </c>
      <c r="BL29" s="34">
        <f t="shared" si="4"/>
        <v>0</v>
      </c>
      <c r="BM29" s="35">
        <f t="shared" si="9"/>
        <v>17</v>
      </c>
    </row>
    <row r="30" spans="1:65" ht="18.75" thickTop="1" x14ac:dyDescent="0.25">
      <c r="A30" s="482"/>
      <c r="B30" s="52" t="s">
        <v>51</v>
      </c>
      <c r="C30" s="53">
        <v>1</v>
      </c>
      <c r="D30" s="216" t="s">
        <v>52</v>
      </c>
      <c r="E30" s="217"/>
      <c r="F30" s="54"/>
      <c r="G30" s="55"/>
      <c r="H30" s="55"/>
      <c r="I30" s="56"/>
      <c r="J30" s="54"/>
      <c r="K30" s="55"/>
      <c r="L30" s="55"/>
      <c r="M30" s="55"/>
      <c r="N30" s="57"/>
      <c r="O30" s="58"/>
      <c r="P30" s="55"/>
      <c r="Q30" s="59"/>
      <c r="R30" s="60"/>
      <c r="S30" s="54"/>
      <c r="T30" s="55" t="s">
        <v>39</v>
      </c>
      <c r="U30" s="55" t="s">
        <v>39</v>
      </c>
      <c r="V30" s="60" t="s">
        <v>39</v>
      </c>
      <c r="W30" s="54" t="s">
        <v>40</v>
      </c>
      <c r="X30" s="55" t="s">
        <v>40</v>
      </c>
      <c r="Y30" s="55" t="s">
        <v>40</v>
      </c>
      <c r="Z30" s="55" t="s">
        <v>40</v>
      </c>
      <c r="AA30" s="60" t="s">
        <v>40</v>
      </c>
      <c r="AB30" s="54"/>
      <c r="AC30" s="55"/>
      <c r="AD30" s="55"/>
      <c r="AE30" s="57"/>
      <c r="AF30" s="58"/>
      <c r="AG30" s="55"/>
      <c r="AH30" s="351"/>
      <c r="AI30" s="352"/>
      <c r="AJ30" s="54"/>
      <c r="AK30" s="55"/>
      <c r="AL30" s="55"/>
      <c r="AM30" s="55"/>
      <c r="AN30" s="57"/>
      <c r="AO30" s="58"/>
      <c r="AP30" s="55"/>
      <c r="AQ30" s="55"/>
      <c r="AR30" s="60"/>
      <c r="AS30" s="54"/>
      <c r="AT30" s="55" t="s">
        <v>39</v>
      </c>
      <c r="AU30" s="55" t="s">
        <v>39</v>
      </c>
      <c r="AV30" s="60" t="s">
        <v>39</v>
      </c>
      <c r="AW30" s="54" t="s">
        <v>40</v>
      </c>
      <c r="AX30" s="55" t="s">
        <v>40</v>
      </c>
      <c r="AY30" s="55" t="s">
        <v>40</v>
      </c>
      <c r="AZ30" s="55" t="s">
        <v>40</v>
      </c>
      <c r="BA30" s="57" t="s">
        <v>40</v>
      </c>
      <c r="BB30" s="58" t="s">
        <v>40</v>
      </c>
      <c r="BC30" s="55" t="s">
        <v>40</v>
      </c>
      <c r="BD30" s="55" t="s">
        <v>40</v>
      </c>
      <c r="BE30" s="60" t="s">
        <v>40</v>
      </c>
      <c r="BF30" s="22">
        <f t="shared" si="7"/>
        <v>14</v>
      </c>
      <c r="BG30" s="23">
        <f t="shared" si="8"/>
        <v>18</v>
      </c>
      <c r="BH30" s="34">
        <f t="shared" si="0"/>
        <v>6</v>
      </c>
      <c r="BI30" s="34">
        <f t="shared" si="1"/>
        <v>0</v>
      </c>
      <c r="BJ30" s="34">
        <f t="shared" si="2"/>
        <v>0</v>
      </c>
      <c r="BK30" s="34">
        <f t="shared" si="3"/>
        <v>0</v>
      </c>
      <c r="BL30" s="34">
        <f t="shared" si="4"/>
        <v>14</v>
      </c>
      <c r="BM30" s="35">
        <f t="shared" si="9"/>
        <v>52</v>
      </c>
    </row>
    <row r="31" spans="1:65" ht="18" x14ac:dyDescent="0.25">
      <c r="A31" s="482"/>
      <c r="B31" s="64" t="s">
        <v>51</v>
      </c>
      <c r="C31" s="41">
        <v>2</v>
      </c>
      <c r="D31" s="300" t="s">
        <v>53</v>
      </c>
      <c r="E31" s="301"/>
      <c r="F31" s="38"/>
      <c r="G31" s="295"/>
      <c r="H31" s="295"/>
      <c r="I31" s="296"/>
      <c r="J31" s="38"/>
      <c r="K31" s="295"/>
      <c r="L31" s="42"/>
      <c r="M31" s="295"/>
      <c r="N31" s="33"/>
      <c r="O31" s="283"/>
      <c r="P31" s="295"/>
      <c r="Q31" s="295"/>
      <c r="R31" s="296"/>
      <c r="S31" s="38"/>
      <c r="T31" s="295" t="s">
        <v>39</v>
      </c>
      <c r="U31" s="295" t="s">
        <v>39</v>
      </c>
      <c r="V31" s="296" t="s">
        <v>39</v>
      </c>
      <c r="W31" s="38" t="s">
        <v>40</v>
      </c>
      <c r="X31" s="295" t="s">
        <v>40</v>
      </c>
      <c r="Y31" s="295" t="s">
        <v>40</v>
      </c>
      <c r="Z31" s="295" t="s">
        <v>40</v>
      </c>
      <c r="AA31" s="296" t="s">
        <v>40</v>
      </c>
      <c r="AB31" s="38"/>
      <c r="AC31" s="295"/>
      <c r="AD31" s="295"/>
      <c r="AE31" s="33"/>
      <c r="AF31" s="283"/>
      <c r="AG31" s="295"/>
      <c r="AH31" s="349"/>
      <c r="AI31" s="350"/>
      <c r="AJ31" s="38"/>
      <c r="AK31" s="295"/>
      <c r="AL31" s="295"/>
      <c r="AM31" s="295"/>
      <c r="AN31" s="33"/>
      <c r="AO31" s="283"/>
      <c r="AP31" s="295"/>
      <c r="AQ31" s="295"/>
      <c r="AR31" s="296"/>
      <c r="AS31" s="38"/>
      <c r="AT31" s="295" t="s">
        <v>39</v>
      </c>
      <c r="AU31" s="320" t="s">
        <v>39</v>
      </c>
      <c r="AV31" s="321" t="s">
        <v>39</v>
      </c>
      <c r="AW31" s="32" t="s">
        <v>40</v>
      </c>
      <c r="AX31" s="295" t="s">
        <v>40</v>
      </c>
      <c r="AY31" s="295" t="s">
        <v>40</v>
      </c>
      <c r="AZ31" s="295" t="s">
        <v>40</v>
      </c>
      <c r="BA31" s="33" t="s">
        <v>40</v>
      </c>
      <c r="BB31" s="283" t="s">
        <v>40</v>
      </c>
      <c r="BC31" s="295" t="s">
        <v>40</v>
      </c>
      <c r="BD31" s="42" t="s">
        <v>40</v>
      </c>
      <c r="BE31" s="296" t="s">
        <v>40</v>
      </c>
      <c r="BF31" s="22">
        <f t="shared" si="7"/>
        <v>14</v>
      </c>
      <c r="BG31" s="23">
        <f t="shared" si="8"/>
        <v>18</v>
      </c>
      <c r="BH31" s="34">
        <f t="shared" si="0"/>
        <v>6</v>
      </c>
      <c r="BI31" s="34">
        <f t="shared" si="1"/>
        <v>0</v>
      </c>
      <c r="BJ31" s="34">
        <f t="shared" si="2"/>
        <v>0</v>
      </c>
      <c r="BK31" s="34">
        <f t="shared" si="3"/>
        <v>0</v>
      </c>
      <c r="BL31" s="34">
        <f t="shared" si="4"/>
        <v>14</v>
      </c>
      <c r="BM31" s="35">
        <f t="shared" si="9"/>
        <v>52</v>
      </c>
    </row>
    <row r="32" spans="1:65" ht="18" x14ac:dyDescent="0.25">
      <c r="A32" s="482"/>
      <c r="B32" s="64" t="s">
        <v>51</v>
      </c>
      <c r="C32" s="41">
        <v>3</v>
      </c>
      <c r="D32" s="324" t="s">
        <v>54</v>
      </c>
      <c r="E32" s="325"/>
      <c r="F32" s="38"/>
      <c r="G32" s="295"/>
      <c r="H32" s="295"/>
      <c r="I32" s="296"/>
      <c r="J32" s="38"/>
      <c r="K32" s="295"/>
      <c r="L32" s="295" t="s">
        <v>42</v>
      </c>
      <c r="M32" s="295" t="s">
        <v>42</v>
      </c>
      <c r="N32" s="33" t="s">
        <v>42</v>
      </c>
      <c r="O32" s="283" t="s">
        <v>42</v>
      </c>
      <c r="P32" s="295"/>
      <c r="Q32" s="295"/>
      <c r="R32" s="296"/>
      <c r="S32" s="38"/>
      <c r="T32" s="295" t="s">
        <v>39</v>
      </c>
      <c r="U32" s="295" t="s">
        <v>39</v>
      </c>
      <c r="V32" s="296" t="s">
        <v>39</v>
      </c>
      <c r="W32" s="38" t="s">
        <v>40</v>
      </c>
      <c r="X32" s="295" t="s">
        <v>40</v>
      </c>
      <c r="Y32" s="295" t="s">
        <v>40</v>
      </c>
      <c r="Z32" s="295" t="s">
        <v>40</v>
      </c>
      <c r="AA32" s="296" t="s">
        <v>40</v>
      </c>
      <c r="AB32" s="38" t="s">
        <v>42</v>
      </c>
      <c r="AC32" s="295" t="s">
        <v>42</v>
      </c>
      <c r="AD32" s="295" t="s">
        <v>42</v>
      </c>
      <c r="AE32" s="33" t="s">
        <v>42</v>
      </c>
      <c r="AF32" s="283"/>
      <c r="AG32" s="295"/>
      <c r="AH32" s="349"/>
      <c r="AI32" s="365"/>
      <c r="AJ32" s="283"/>
      <c r="AK32" s="295"/>
      <c r="AL32" s="295"/>
      <c r="AM32" s="295"/>
      <c r="AN32" s="33"/>
      <c r="AO32" s="283"/>
      <c r="AP32" s="295"/>
      <c r="AQ32" s="295"/>
      <c r="AR32" s="296"/>
      <c r="AS32" s="38"/>
      <c r="AT32" s="295" t="s">
        <v>39</v>
      </c>
      <c r="AU32" s="320" t="s">
        <v>39</v>
      </c>
      <c r="AV32" s="321" t="s">
        <v>39</v>
      </c>
      <c r="AW32" s="32" t="s">
        <v>40</v>
      </c>
      <c r="AX32" s="295" t="s">
        <v>40</v>
      </c>
      <c r="AY32" s="295" t="s">
        <v>40</v>
      </c>
      <c r="AZ32" s="295" t="s">
        <v>40</v>
      </c>
      <c r="BA32" s="33" t="s">
        <v>40</v>
      </c>
      <c r="BB32" s="283" t="s">
        <v>40</v>
      </c>
      <c r="BC32" s="295" t="s">
        <v>40</v>
      </c>
      <c r="BD32" s="295" t="s">
        <v>40</v>
      </c>
      <c r="BE32" s="296" t="s">
        <v>40</v>
      </c>
      <c r="BF32" s="22">
        <f t="shared" si="7"/>
        <v>10</v>
      </c>
      <c r="BG32" s="23">
        <f t="shared" si="8"/>
        <v>14</v>
      </c>
      <c r="BH32" s="34">
        <f t="shared" si="0"/>
        <v>6</v>
      </c>
      <c r="BI32" s="34">
        <f t="shared" si="1"/>
        <v>8</v>
      </c>
      <c r="BJ32" s="34">
        <f t="shared" si="2"/>
        <v>0</v>
      </c>
      <c r="BK32" s="34">
        <f t="shared" si="3"/>
        <v>0</v>
      </c>
      <c r="BL32" s="34">
        <f t="shared" si="4"/>
        <v>14</v>
      </c>
      <c r="BM32" s="35">
        <f t="shared" si="9"/>
        <v>52</v>
      </c>
    </row>
    <row r="33" spans="1:65" ht="22.5" customHeight="1" x14ac:dyDescent="0.25">
      <c r="A33" s="482"/>
      <c r="B33" s="64" t="s">
        <v>51</v>
      </c>
      <c r="C33" s="41">
        <v>4</v>
      </c>
      <c r="D33" s="300" t="s">
        <v>55</v>
      </c>
      <c r="E33" s="301"/>
      <c r="F33" s="38"/>
      <c r="G33" s="295"/>
      <c r="H33" s="295"/>
      <c r="I33" s="296"/>
      <c r="J33" s="38"/>
      <c r="K33" s="295"/>
      <c r="L33" s="42"/>
      <c r="M33" s="295"/>
      <c r="N33" s="33"/>
      <c r="O33" s="283"/>
      <c r="P33" s="295" t="s">
        <v>42</v>
      </c>
      <c r="Q33" s="295" t="s">
        <v>42</v>
      </c>
      <c r="R33" s="43" t="s">
        <v>42</v>
      </c>
      <c r="S33" s="38" t="s">
        <v>42</v>
      </c>
      <c r="T33" s="295" t="s">
        <v>39</v>
      </c>
      <c r="U33" s="295" t="s">
        <v>39</v>
      </c>
      <c r="V33" s="296" t="s">
        <v>39</v>
      </c>
      <c r="W33" s="38" t="s">
        <v>40</v>
      </c>
      <c r="X33" s="295" t="s">
        <v>40</v>
      </c>
      <c r="Y33" s="295" t="s">
        <v>40</v>
      </c>
      <c r="Z33" s="295" t="s">
        <v>40</v>
      </c>
      <c r="AA33" s="296" t="s">
        <v>40</v>
      </c>
      <c r="AB33" s="38"/>
      <c r="AC33" s="295"/>
      <c r="AD33" s="295"/>
      <c r="AE33" s="33"/>
      <c r="AF33" s="283" t="s">
        <v>42</v>
      </c>
      <c r="AG33" s="295" t="s">
        <v>42</v>
      </c>
      <c r="AH33" s="326"/>
      <c r="AI33" s="383"/>
      <c r="AJ33" s="431"/>
      <c r="AK33" s="430"/>
      <c r="AL33" s="430"/>
      <c r="AM33" s="430"/>
      <c r="AN33" s="296" t="s">
        <v>39</v>
      </c>
      <c r="AO33" s="38" t="s">
        <v>39</v>
      </c>
      <c r="AP33" s="295" t="s">
        <v>39</v>
      </c>
      <c r="AQ33" s="403" t="s">
        <v>42</v>
      </c>
      <c r="AR33" s="402" t="s">
        <v>42</v>
      </c>
      <c r="AS33" s="399" t="s">
        <v>42</v>
      </c>
      <c r="AT33" s="43" t="s">
        <v>42</v>
      </c>
      <c r="AU33" s="295" t="s">
        <v>43</v>
      </c>
      <c r="AV33" s="296" t="s">
        <v>43</v>
      </c>
      <c r="AW33" s="485"/>
      <c r="AX33" s="486"/>
      <c r="AY33" s="486"/>
      <c r="AZ33" s="486"/>
      <c r="BA33" s="486"/>
      <c r="BB33" s="486"/>
      <c r="BC33" s="486"/>
      <c r="BD33" s="486"/>
      <c r="BE33" s="486"/>
      <c r="BF33" s="22">
        <f t="shared" si="7"/>
        <v>10</v>
      </c>
      <c r="BG33" s="23">
        <f t="shared" si="8"/>
        <v>10</v>
      </c>
      <c r="BH33" s="34">
        <f t="shared" si="0"/>
        <v>6</v>
      </c>
      <c r="BI33" s="34">
        <f t="shared" si="1"/>
        <v>10</v>
      </c>
      <c r="BJ33" s="34">
        <f t="shared" si="2"/>
        <v>0</v>
      </c>
      <c r="BK33" s="34">
        <f t="shared" si="3"/>
        <v>2</v>
      </c>
      <c r="BL33" s="34">
        <f t="shared" si="4"/>
        <v>5</v>
      </c>
      <c r="BM33" s="35">
        <f t="shared" si="9"/>
        <v>43</v>
      </c>
    </row>
    <row r="34" spans="1:65" ht="18" x14ac:dyDescent="0.25">
      <c r="A34" s="482"/>
      <c r="B34" s="64" t="s">
        <v>51</v>
      </c>
      <c r="C34" s="41" t="s">
        <v>47</v>
      </c>
      <c r="D34" s="218" t="s">
        <v>56</v>
      </c>
      <c r="E34" s="219"/>
      <c r="F34" s="38"/>
      <c r="G34" s="295"/>
      <c r="H34" s="295"/>
      <c r="I34" s="296"/>
      <c r="J34" s="38"/>
      <c r="K34" s="295"/>
      <c r="L34" s="295"/>
      <c r="M34" s="295"/>
      <c r="N34" s="33"/>
      <c r="O34" s="283"/>
      <c r="P34" s="295"/>
      <c r="Q34" s="295"/>
      <c r="R34" s="296"/>
      <c r="S34" s="38"/>
      <c r="T34" s="295" t="s">
        <v>39</v>
      </c>
      <c r="U34" s="295" t="s">
        <v>39</v>
      </c>
      <c r="V34" s="296" t="s">
        <v>39</v>
      </c>
      <c r="W34" s="38" t="s">
        <v>40</v>
      </c>
      <c r="X34" s="295" t="s">
        <v>40</v>
      </c>
      <c r="Y34" s="295" t="s">
        <v>40</v>
      </c>
      <c r="Z34" s="295" t="s">
        <v>40</v>
      </c>
      <c r="AA34" s="296" t="s">
        <v>40</v>
      </c>
      <c r="AB34" s="38"/>
      <c r="AC34" s="295"/>
      <c r="AD34" s="295"/>
      <c r="AE34" s="33"/>
      <c r="AF34" s="283"/>
      <c r="AG34" s="295"/>
      <c r="AH34" s="349"/>
      <c r="AI34" s="365"/>
      <c r="AJ34" s="431"/>
      <c r="AK34" s="430"/>
      <c r="AL34" s="430"/>
      <c r="AM34" s="430"/>
      <c r="AN34" s="327"/>
      <c r="AO34" s="283"/>
      <c r="AP34" s="403" t="s">
        <v>42</v>
      </c>
      <c r="AQ34" s="400" t="s">
        <v>42</v>
      </c>
      <c r="AR34" s="400" t="s">
        <v>42</v>
      </c>
      <c r="AS34" s="296" t="s">
        <v>42</v>
      </c>
      <c r="AT34" s="295" t="s">
        <v>39</v>
      </c>
      <c r="AU34" s="320" t="s">
        <v>39</v>
      </c>
      <c r="AV34" s="321" t="s">
        <v>39</v>
      </c>
      <c r="AW34" s="38" t="s">
        <v>40</v>
      </c>
      <c r="AX34" s="295" t="s">
        <v>40</v>
      </c>
      <c r="AY34" s="295" t="s">
        <v>40</v>
      </c>
      <c r="AZ34" s="295" t="s">
        <v>40</v>
      </c>
      <c r="BA34" s="33" t="s">
        <v>40</v>
      </c>
      <c r="BB34" s="283" t="s">
        <v>40</v>
      </c>
      <c r="BC34" s="295" t="s">
        <v>40</v>
      </c>
      <c r="BD34" s="295" t="s">
        <v>40</v>
      </c>
      <c r="BE34" s="296" t="s">
        <v>40</v>
      </c>
      <c r="BF34" s="22">
        <f t="shared" si="7"/>
        <v>14</v>
      </c>
      <c r="BG34" s="23">
        <f t="shared" si="8"/>
        <v>14</v>
      </c>
      <c r="BH34" s="34">
        <f t="shared" si="0"/>
        <v>6</v>
      </c>
      <c r="BI34" s="34">
        <f t="shared" si="1"/>
        <v>4</v>
      </c>
      <c r="BJ34" s="34">
        <f t="shared" si="2"/>
        <v>0</v>
      </c>
      <c r="BK34" s="34">
        <f t="shared" si="3"/>
        <v>0</v>
      </c>
      <c r="BL34" s="34">
        <f t="shared" si="4"/>
        <v>14</v>
      </c>
      <c r="BM34" s="35">
        <f t="shared" si="9"/>
        <v>52</v>
      </c>
    </row>
    <row r="35" spans="1:65" ht="18.75" thickBot="1" x14ac:dyDescent="0.3">
      <c r="A35" s="482"/>
      <c r="B35" s="65" t="s">
        <v>51</v>
      </c>
      <c r="C35" s="66" t="s">
        <v>49</v>
      </c>
      <c r="D35" s="310" t="s">
        <v>57</v>
      </c>
      <c r="E35" s="311"/>
      <c r="F35" s="67"/>
      <c r="G35" s="307"/>
      <c r="H35" s="307"/>
      <c r="I35" s="319"/>
      <c r="J35" s="67"/>
      <c r="K35" s="307"/>
      <c r="L35" s="307"/>
      <c r="M35" s="307"/>
      <c r="N35" s="68"/>
      <c r="O35" s="318" t="s">
        <v>42</v>
      </c>
      <c r="P35" s="307" t="s">
        <v>42</v>
      </c>
      <c r="Q35" s="307" t="s">
        <v>42</v>
      </c>
      <c r="R35" s="319" t="s">
        <v>42</v>
      </c>
      <c r="S35" s="67" t="s">
        <v>39</v>
      </c>
      <c r="T35" s="307" t="s">
        <v>39</v>
      </c>
      <c r="U35" s="307" t="s">
        <v>43</v>
      </c>
      <c r="V35" s="319" t="s">
        <v>43</v>
      </c>
      <c r="W35" s="489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490"/>
      <c r="AQ35" s="490"/>
      <c r="AR35" s="490"/>
      <c r="AS35" s="490"/>
      <c r="AT35" s="490"/>
      <c r="AU35" s="490"/>
      <c r="AV35" s="490"/>
      <c r="AW35" s="490"/>
      <c r="AX35" s="490"/>
      <c r="AY35" s="490"/>
      <c r="AZ35" s="490"/>
      <c r="BA35" s="490"/>
      <c r="BB35" s="490"/>
      <c r="BC35" s="490"/>
      <c r="BD35" s="490"/>
      <c r="BE35" s="490"/>
      <c r="BF35" s="22">
        <f t="shared" si="7"/>
        <v>9</v>
      </c>
      <c r="BG35" s="23"/>
      <c r="BH35" s="34">
        <f t="shared" si="0"/>
        <v>2</v>
      </c>
      <c r="BI35" s="34">
        <f t="shared" si="1"/>
        <v>4</v>
      </c>
      <c r="BJ35" s="34">
        <f t="shared" si="2"/>
        <v>0</v>
      </c>
      <c r="BK35" s="34">
        <f t="shared" si="3"/>
        <v>2</v>
      </c>
      <c r="BL35" s="34">
        <f t="shared" si="4"/>
        <v>0</v>
      </c>
      <c r="BM35" s="35">
        <f t="shared" si="9"/>
        <v>17</v>
      </c>
    </row>
    <row r="36" spans="1:65" ht="18.75" thickTop="1" x14ac:dyDescent="0.25">
      <c r="A36" s="482"/>
      <c r="B36" s="73" t="s">
        <v>58</v>
      </c>
      <c r="C36" s="26">
        <v>1</v>
      </c>
      <c r="D36" s="324" t="s">
        <v>59</v>
      </c>
      <c r="E36" s="325"/>
      <c r="F36" s="27"/>
      <c r="G36" s="28"/>
      <c r="H36" s="28"/>
      <c r="I36" s="74"/>
      <c r="J36" s="27"/>
      <c r="K36" s="28"/>
      <c r="L36" s="28"/>
      <c r="M36" s="28"/>
      <c r="N36" s="29"/>
      <c r="O36" s="30"/>
      <c r="P36" s="28"/>
      <c r="Q36" s="75"/>
      <c r="R36" s="31"/>
      <c r="S36" s="27"/>
      <c r="T36" s="28" t="s">
        <v>39</v>
      </c>
      <c r="U36" s="28" t="s">
        <v>39</v>
      </c>
      <c r="V36" s="31" t="s">
        <v>39</v>
      </c>
      <c r="W36" s="27" t="s">
        <v>40</v>
      </c>
      <c r="X36" s="28" t="s">
        <v>40</v>
      </c>
      <c r="Y36" s="28" t="s">
        <v>40</v>
      </c>
      <c r="Z36" s="28" t="s">
        <v>40</v>
      </c>
      <c r="AA36" s="31" t="s">
        <v>40</v>
      </c>
      <c r="AB36" s="27"/>
      <c r="AC36" s="28"/>
      <c r="AD36" s="28"/>
      <c r="AE36" s="29"/>
      <c r="AF36" s="30"/>
      <c r="AG36" s="28"/>
      <c r="AH36" s="353"/>
      <c r="AI36" s="348"/>
      <c r="AJ36" s="27"/>
      <c r="AK36" s="28"/>
      <c r="AL36" s="28"/>
      <c r="AM36" s="28"/>
      <c r="AN36" s="29"/>
      <c r="AO36" s="30"/>
      <c r="AP36" s="28"/>
      <c r="AQ36" s="28"/>
      <c r="AR36" s="31"/>
      <c r="AS36" s="27"/>
      <c r="AT36" s="28" t="s">
        <v>39</v>
      </c>
      <c r="AU36" s="28" t="s">
        <v>39</v>
      </c>
      <c r="AV36" s="28" t="s">
        <v>39</v>
      </c>
      <c r="AW36" s="54" t="s">
        <v>40</v>
      </c>
      <c r="AX36" s="55" t="s">
        <v>40</v>
      </c>
      <c r="AY36" s="55" t="s">
        <v>40</v>
      </c>
      <c r="AZ36" s="55" t="s">
        <v>40</v>
      </c>
      <c r="BA36" s="57" t="s">
        <v>40</v>
      </c>
      <c r="BB36" s="30" t="s">
        <v>40</v>
      </c>
      <c r="BC36" s="28" t="s">
        <v>40</v>
      </c>
      <c r="BD36" s="28" t="s">
        <v>40</v>
      </c>
      <c r="BE36" s="31" t="s">
        <v>40</v>
      </c>
      <c r="BF36" s="22">
        <f t="shared" si="7"/>
        <v>14</v>
      </c>
      <c r="BG36" s="23">
        <f t="shared" si="8"/>
        <v>18</v>
      </c>
      <c r="BH36" s="34">
        <f t="shared" si="0"/>
        <v>6</v>
      </c>
      <c r="BI36" s="34">
        <f t="shared" si="1"/>
        <v>0</v>
      </c>
      <c r="BJ36" s="34">
        <f t="shared" si="2"/>
        <v>0</v>
      </c>
      <c r="BK36" s="34">
        <f t="shared" si="3"/>
        <v>0</v>
      </c>
      <c r="BL36" s="34">
        <f t="shared" si="4"/>
        <v>14</v>
      </c>
      <c r="BM36" s="35">
        <f t="shared" si="9"/>
        <v>52</v>
      </c>
    </row>
    <row r="37" spans="1:65" ht="18" x14ac:dyDescent="0.25">
      <c r="A37" s="482"/>
      <c r="B37" s="64" t="s">
        <v>58</v>
      </c>
      <c r="C37" s="41">
        <v>2</v>
      </c>
      <c r="D37" s="300" t="s">
        <v>60</v>
      </c>
      <c r="E37" s="301"/>
      <c r="F37" s="38"/>
      <c r="G37" s="295"/>
      <c r="H37" s="295"/>
      <c r="I37" s="296"/>
      <c r="J37" s="38"/>
      <c r="K37" s="295"/>
      <c r="L37" s="42"/>
      <c r="M37" s="295"/>
      <c r="N37" s="33"/>
      <c r="O37" s="283"/>
      <c r="P37" s="295"/>
      <c r="Q37" s="295"/>
      <c r="R37" s="296"/>
      <c r="S37" s="38"/>
      <c r="T37" s="295" t="s">
        <v>39</v>
      </c>
      <c r="U37" s="295" t="s">
        <v>39</v>
      </c>
      <c r="V37" s="296" t="s">
        <v>39</v>
      </c>
      <c r="W37" s="38" t="s">
        <v>40</v>
      </c>
      <c r="X37" s="295" t="s">
        <v>40</v>
      </c>
      <c r="Y37" s="295" t="s">
        <v>40</v>
      </c>
      <c r="Z37" s="295" t="s">
        <v>40</v>
      </c>
      <c r="AA37" s="296" t="s">
        <v>40</v>
      </c>
      <c r="AB37" s="38"/>
      <c r="AC37" s="295"/>
      <c r="AD37" s="295"/>
      <c r="AE37" s="33"/>
      <c r="AF37" s="283"/>
      <c r="AG37" s="295"/>
      <c r="AH37" s="349"/>
      <c r="AI37" s="350"/>
      <c r="AJ37" s="38"/>
      <c r="AK37" s="295"/>
      <c r="AL37" s="295"/>
      <c r="AM37" s="295"/>
      <c r="AN37" s="33"/>
      <c r="AO37" s="283"/>
      <c r="AP37" s="295"/>
      <c r="AQ37" s="295"/>
      <c r="AR37" s="296"/>
      <c r="AS37" s="38"/>
      <c r="AT37" s="295" t="s">
        <v>39</v>
      </c>
      <c r="AU37" s="320" t="s">
        <v>39</v>
      </c>
      <c r="AV37" s="320" t="s">
        <v>39</v>
      </c>
      <c r="AW37" s="32" t="s">
        <v>40</v>
      </c>
      <c r="AX37" s="295" t="s">
        <v>40</v>
      </c>
      <c r="AY37" s="295" t="s">
        <v>40</v>
      </c>
      <c r="AZ37" s="295" t="s">
        <v>40</v>
      </c>
      <c r="BA37" s="33" t="s">
        <v>40</v>
      </c>
      <c r="BB37" s="283" t="s">
        <v>40</v>
      </c>
      <c r="BC37" s="295" t="s">
        <v>40</v>
      </c>
      <c r="BD37" s="42" t="s">
        <v>40</v>
      </c>
      <c r="BE37" s="296" t="s">
        <v>40</v>
      </c>
      <c r="BF37" s="22">
        <f t="shared" si="7"/>
        <v>14</v>
      </c>
      <c r="BG37" s="23">
        <f t="shared" si="8"/>
        <v>18</v>
      </c>
      <c r="BH37" s="34">
        <f t="shared" si="0"/>
        <v>6</v>
      </c>
      <c r="BI37" s="34">
        <f t="shared" si="1"/>
        <v>0</v>
      </c>
      <c r="BJ37" s="34">
        <f t="shared" si="2"/>
        <v>0</v>
      </c>
      <c r="BK37" s="34">
        <f t="shared" si="3"/>
        <v>0</v>
      </c>
      <c r="BL37" s="34">
        <f t="shared" si="4"/>
        <v>14</v>
      </c>
      <c r="BM37" s="35">
        <f t="shared" si="9"/>
        <v>52</v>
      </c>
    </row>
    <row r="38" spans="1:65" ht="18" x14ac:dyDescent="0.25">
      <c r="A38" s="482"/>
      <c r="B38" s="64" t="s">
        <v>58</v>
      </c>
      <c r="C38" s="41">
        <v>3</v>
      </c>
      <c r="D38" s="324" t="s">
        <v>61</v>
      </c>
      <c r="E38" s="325"/>
      <c r="F38" s="38"/>
      <c r="G38" s="295"/>
      <c r="H38" s="295"/>
      <c r="I38" s="296"/>
      <c r="J38" s="38"/>
      <c r="K38" s="295"/>
      <c r="L38" s="295" t="s">
        <v>42</v>
      </c>
      <c r="M38" s="295" t="s">
        <v>42</v>
      </c>
      <c r="N38" s="33" t="s">
        <v>42</v>
      </c>
      <c r="O38" s="283" t="s">
        <v>42</v>
      </c>
      <c r="P38" s="295"/>
      <c r="Q38" s="295"/>
      <c r="R38" s="296"/>
      <c r="S38" s="38"/>
      <c r="T38" s="295" t="s">
        <v>39</v>
      </c>
      <c r="U38" s="295" t="s">
        <v>39</v>
      </c>
      <c r="V38" s="296" t="s">
        <v>39</v>
      </c>
      <c r="W38" s="38" t="s">
        <v>40</v>
      </c>
      <c r="X38" s="295" t="s">
        <v>40</v>
      </c>
      <c r="Y38" s="295" t="s">
        <v>40</v>
      </c>
      <c r="Z38" s="295" t="s">
        <v>40</v>
      </c>
      <c r="AA38" s="296" t="s">
        <v>40</v>
      </c>
      <c r="AB38" s="38" t="s">
        <v>42</v>
      </c>
      <c r="AC38" s="295" t="s">
        <v>42</v>
      </c>
      <c r="AD38" s="295" t="s">
        <v>42</v>
      </c>
      <c r="AE38" s="33" t="s">
        <v>42</v>
      </c>
      <c r="AF38" s="283"/>
      <c r="AG38" s="295"/>
      <c r="AH38" s="349"/>
      <c r="AI38" s="350"/>
      <c r="AJ38" s="38"/>
      <c r="AK38" s="295"/>
      <c r="AL38" s="295"/>
      <c r="AM38" s="295"/>
      <c r="AN38" s="33"/>
      <c r="AO38" s="283"/>
      <c r="AP38" s="295"/>
      <c r="AQ38" s="295"/>
      <c r="AR38" s="296"/>
      <c r="AS38" s="38"/>
      <c r="AT38" s="295" t="s">
        <v>39</v>
      </c>
      <c r="AU38" s="320" t="s">
        <v>39</v>
      </c>
      <c r="AV38" s="320" t="s">
        <v>39</v>
      </c>
      <c r="AW38" s="32" t="s">
        <v>40</v>
      </c>
      <c r="AX38" s="295" t="s">
        <v>40</v>
      </c>
      <c r="AY38" s="295" t="s">
        <v>40</v>
      </c>
      <c r="AZ38" s="295" t="s">
        <v>40</v>
      </c>
      <c r="BA38" s="33" t="s">
        <v>40</v>
      </c>
      <c r="BB38" s="283" t="s">
        <v>40</v>
      </c>
      <c r="BC38" s="295" t="s">
        <v>40</v>
      </c>
      <c r="BD38" s="295" t="s">
        <v>40</v>
      </c>
      <c r="BE38" s="296" t="s">
        <v>40</v>
      </c>
      <c r="BF38" s="22">
        <f t="shared" si="7"/>
        <v>10</v>
      </c>
      <c r="BG38" s="23">
        <f t="shared" si="8"/>
        <v>14</v>
      </c>
      <c r="BH38" s="34">
        <f t="shared" si="0"/>
        <v>6</v>
      </c>
      <c r="BI38" s="34">
        <f t="shared" si="1"/>
        <v>8</v>
      </c>
      <c r="BJ38" s="34">
        <f t="shared" si="2"/>
        <v>0</v>
      </c>
      <c r="BK38" s="34">
        <f t="shared" si="3"/>
        <v>0</v>
      </c>
      <c r="BL38" s="34">
        <f t="shared" si="4"/>
        <v>14</v>
      </c>
      <c r="BM38" s="35">
        <f t="shared" si="9"/>
        <v>52</v>
      </c>
    </row>
    <row r="39" spans="1:65" ht="18" x14ac:dyDescent="0.25">
      <c r="A39" s="482"/>
      <c r="B39" s="64" t="s">
        <v>58</v>
      </c>
      <c r="C39" s="41">
        <v>4</v>
      </c>
      <c r="D39" s="300" t="s">
        <v>62</v>
      </c>
      <c r="E39" s="301"/>
      <c r="F39" s="38"/>
      <c r="G39" s="295"/>
      <c r="H39" s="295"/>
      <c r="I39" s="296"/>
      <c r="J39" s="38"/>
      <c r="K39" s="295"/>
      <c r="L39" s="42"/>
      <c r="M39" s="295"/>
      <c r="N39" s="33"/>
      <c r="O39" s="283"/>
      <c r="P39" s="295" t="s">
        <v>42</v>
      </c>
      <c r="Q39" s="295" t="s">
        <v>42</v>
      </c>
      <c r="R39" s="43" t="s">
        <v>42</v>
      </c>
      <c r="S39" s="38" t="s">
        <v>42</v>
      </c>
      <c r="T39" s="295" t="s">
        <v>39</v>
      </c>
      <c r="U39" s="295" t="s">
        <v>39</v>
      </c>
      <c r="V39" s="296" t="s">
        <v>39</v>
      </c>
      <c r="W39" s="38" t="s">
        <v>40</v>
      </c>
      <c r="X39" s="295" t="s">
        <v>40</v>
      </c>
      <c r="Y39" s="295" t="s">
        <v>40</v>
      </c>
      <c r="Z39" s="295" t="s">
        <v>40</v>
      </c>
      <c r="AA39" s="296" t="s">
        <v>40</v>
      </c>
      <c r="AB39" s="38"/>
      <c r="AC39" s="295"/>
      <c r="AD39" s="295"/>
      <c r="AE39" s="33"/>
      <c r="AF39" s="283" t="s">
        <v>42</v>
      </c>
      <c r="AG39" s="295" t="s">
        <v>42</v>
      </c>
      <c r="AH39" s="326"/>
      <c r="AI39" s="383"/>
      <c r="AJ39" s="431"/>
      <c r="AK39" s="430"/>
      <c r="AL39" s="430"/>
      <c r="AM39" s="430"/>
      <c r="AN39" s="296" t="s">
        <v>39</v>
      </c>
      <c r="AO39" s="38" t="s">
        <v>39</v>
      </c>
      <c r="AP39" s="295" t="s">
        <v>39</v>
      </c>
      <c r="AQ39" s="403" t="s">
        <v>42</v>
      </c>
      <c r="AR39" s="402" t="s">
        <v>42</v>
      </c>
      <c r="AS39" s="399" t="s">
        <v>42</v>
      </c>
      <c r="AT39" s="40" t="s">
        <v>42</v>
      </c>
      <c r="AU39" s="295" t="s">
        <v>43</v>
      </c>
      <c r="AV39" s="295" t="s">
        <v>43</v>
      </c>
      <c r="AW39" s="485"/>
      <c r="AX39" s="486"/>
      <c r="AY39" s="486"/>
      <c r="AZ39" s="486"/>
      <c r="BA39" s="486"/>
      <c r="BB39" s="486"/>
      <c r="BC39" s="486"/>
      <c r="BD39" s="486"/>
      <c r="BE39" s="486"/>
      <c r="BF39" s="22">
        <f t="shared" si="7"/>
        <v>10</v>
      </c>
      <c r="BG39" s="23">
        <f t="shared" si="8"/>
        <v>10</v>
      </c>
      <c r="BH39" s="34">
        <f t="shared" si="0"/>
        <v>6</v>
      </c>
      <c r="BI39" s="34">
        <f t="shared" si="1"/>
        <v>10</v>
      </c>
      <c r="BJ39" s="34">
        <f t="shared" si="2"/>
        <v>0</v>
      </c>
      <c r="BK39" s="34">
        <f t="shared" si="3"/>
        <v>2</v>
      </c>
      <c r="BL39" s="34">
        <f t="shared" si="4"/>
        <v>5</v>
      </c>
      <c r="BM39" s="35">
        <f t="shared" si="9"/>
        <v>43</v>
      </c>
    </row>
    <row r="40" spans="1:65" ht="23.25" customHeight="1" x14ac:dyDescent="0.25">
      <c r="A40" s="482"/>
      <c r="B40" s="64" t="s">
        <v>58</v>
      </c>
      <c r="C40" s="41" t="s">
        <v>47</v>
      </c>
      <c r="D40" s="300" t="s">
        <v>63</v>
      </c>
      <c r="E40" s="301"/>
      <c r="F40" s="38"/>
      <c r="G40" s="295"/>
      <c r="H40" s="295"/>
      <c r="I40" s="296"/>
      <c r="J40" s="38"/>
      <c r="K40" s="295"/>
      <c r="L40" s="295"/>
      <c r="M40" s="295"/>
      <c r="N40" s="33"/>
      <c r="O40" s="283"/>
      <c r="P40" s="295"/>
      <c r="Q40" s="295"/>
      <c r="R40" s="296"/>
      <c r="S40" s="38"/>
      <c r="T40" s="295" t="s">
        <v>39</v>
      </c>
      <c r="U40" s="295" t="s">
        <v>39</v>
      </c>
      <c r="V40" s="296" t="s">
        <v>39</v>
      </c>
      <c r="W40" s="38" t="s">
        <v>40</v>
      </c>
      <c r="X40" s="295" t="s">
        <v>40</v>
      </c>
      <c r="Y40" s="295" t="s">
        <v>40</v>
      </c>
      <c r="Z40" s="295" t="s">
        <v>40</v>
      </c>
      <c r="AA40" s="296" t="s">
        <v>40</v>
      </c>
      <c r="AB40" s="38"/>
      <c r="AC40" s="295"/>
      <c r="AD40" s="295"/>
      <c r="AE40" s="33"/>
      <c r="AF40" s="283"/>
      <c r="AG40" s="295"/>
      <c r="AH40" s="349"/>
      <c r="AI40" s="365"/>
      <c r="AJ40" s="431"/>
      <c r="AK40" s="430"/>
      <c r="AL40" s="430"/>
      <c r="AM40" s="430"/>
      <c r="AN40" s="327"/>
      <c r="AO40" s="295"/>
      <c r="AP40" s="403" t="s">
        <v>42</v>
      </c>
      <c r="AQ40" s="400" t="s">
        <v>42</v>
      </c>
      <c r="AR40" s="400" t="s">
        <v>42</v>
      </c>
      <c r="AS40" s="33" t="s">
        <v>42</v>
      </c>
      <c r="AT40" s="295" t="s">
        <v>39</v>
      </c>
      <c r="AU40" s="320" t="s">
        <v>39</v>
      </c>
      <c r="AV40" s="320" t="s">
        <v>39</v>
      </c>
      <c r="AW40" s="38" t="s">
        <v>40</v>
      </c>
      <c r="AX40" s="295" t="s">
        <v>40</v>
      </c>
      <c r="AY40" s="295" t="s">
        <v>40</v>
      </c>
      <c r="AZ40" s="295" t="s">
        <v>40</v>
      </c>
      <c r="BA40" s="33" t="s">
        <v>40</v>
      </c>
      <c r="BB40" s="283" t="s">
        <v>40</v>
      </c>
      <c r="BC40" s="295" t="s">
        <v>40</v>
      </c>
      <c r="BD40" s="295" t="s">
        <v>40</v>
      </c>
      <c r="BE40" s="296" t="s">
        <v>40</v>
      </c>
      <c r="BF40" s="22">
        <f t="shared" si="7"/>
        <v>14</v>
      </c>
      <c r="BG40" s="23">
        <f t="shared" si="8"/>
        <v>14</v>
      </c>
      <c r="BH40" s="34">
        <f t="shared" si="0"/>
        <v>6</v>
      </c>
      <c r="BI40" s="34">
        <f t="shared" si="1"/>
        <v>4</v>
      </c>
      <c r="BJ40" s="34">
        <f t="shared" si="2"/>
        <v>0</v>
      </c>
      <c r="BK40" s="34">
        <f t="shared" si="3"/>
        <v>0</v>
      </c>
      <c r="BL40" s="34">
        <f t="shared" si="4"/>
        <v>14</v>
      </c>
      <c r="BM40" s="35">
        <f t="shared" si="9"/>
        <v>52</v>
      </c>
    </row>
    <row r="41" spans="1:65" ht="23.25" customHeight="1" thickBot="1" x14ac:dyDescent="0.3">
      <c r="A41" s="482"/>
      <c r="B41" s="76" t="s">
        <v>58</v>
      </c>
      <c r="C41" s="45" t="s">
        <v>49</v>
      </c>
      <c r="D41" s="214" t="s">
        <v>64</v>
      </c>
      <c r="E41" s="215"/>
      <c r="F41" s="32"/>
      <c r="G41" s="320"/>
      <c r="H41" s="320"/>
      <c r="I41" s="321"/>
      <c r="J41" s="32"/>
      <c r="K41" s="320"/>
      <c r="L41" s="320"/>
      <c r="M41" s="320"/>
      <c r="N41" s="46"/>
      <c r="O41" s="47" t="s">
        <v>42</v>
      </c>
      <c r="P41" s="320" t="s">
        <v>42</v>
      </c>
      <c r="Q41" s="320" t="s">
        <v>42</v>
      </c>
      <c r="R41" s="321" t="s">
        <v>42</v>
      </c>
      <c r="S41" s="32" t="s">
        <v>39</v>
      </c>
      <c r="T41" s="322" t="s">
        <v>39</v>
      </c>
      <c r="U41" s="322" t="s">
        <v>43</v>
      </c>
      <c r="V41" s="96" t="s">
        <v>43</v>
      </c>
      <c r="W41" s="497"/>
      <c r="X41" s="498"/>
      <c r="Y41" s="498"/>
      <c r="Z41" s="498"/>
      <c r="AA41" s="498"/>
      <c r="AB41" s="498"/>
      <c r="AC41" s="498"/>
      <c r="AD41" s="498"/>
      <c r="AE41" s="498"/>
      <c r="AF41" s="498"/>
      <c r="AG41" s="498"/>
      <c r="AH41" s="498"/>
      <c r="AI41" s="498"/>
      <c r="AJ41" s="498"/>
      <c r="AK41" s="498"/>
      <c r="AL41" s="498"/>
      <c r="AM41" s="498"/>
      <c r="AN41" s="498"/>
      <c r="AO41" s="498"/>
      <c r="AP41" s="498"/>
      <c r="AQ41" s="498"/>
      <c r="AR41" s="498"/>
      <c r="AS41" s="498"/>
      <c r="AT41" s="498"/>
      <c r="AU41" s="498"/>
      <c r="AV41" s="498"/>
      <c r="AW41" s="498"/>
      <c r="AX41" s="498"/>
      <c r="AY41" s="498"/>
      <c r="AZ41" s="498"/>
      <c r="BA41" s="498"/>
      <c r="BB41" s="498"/>
      <c r="BC41" s="498"/>
      <c r="BD41" s="498"/>
      <c r="BE41" s="498"/>
      <c r="BF41" s="22">
        <f t="shared" si="7"/>
        <v>9</v>
      </c>
      <c r="BG41" s="23"/>
      <c r="BH41" s="34">
        <f t="shared" si="0"/>
        <v>2</v>
      </c>
      <c r="BI41" s="34">
        <f t="shared" si="1"/>
        <v>4</v>
      </c>
      <c r="BJ41" s="34">
        <f t="shared" si="2"/>
        <v>0</v>
      </c>
      <c r="BK41" s="34">
        <f t="shared" si="3"/>
        <v>2</v>
      </c>
      <c r="BL41" s="34">
        <f t="shared" si="4"/>
        <v>0</v>
      </c>
      <c r="BM41" s="35">
        <f t="shared" si="9"/>
        <v>17</v>
      </c>
    </row>
    <row r="42" spans="1:65" s="84" customFormat="1" ht="36.75" thickTop="1" x14ac:dyDescent="0.25">
      <c r="A42" s="499" t="s">
        <v>65</v>
      </c>
      <c r="B42" s="77" t="s">
        <v>66</v>
      </c>
      <c r="C42" s="78">
        <v>1</v>
      </c>
      <c r="D42" s="220" t="s">
        <v>67</v>
      </c>
      <c r="E42" s="221"/>
      <c r="F42" s="19"/>
      <c r="G42" s="17"/>
      <c r="H42" s="17"/>
      <c r="I42" s="79"/>
      <c r="J42" s="19"/>
      <c r="K42" s="17"/>
      <c r="L42" s="17"/>
      <c r="M42" s="17"/>
      <c r="N42" s="20"/>
      <c r="O42" s="21"/>
      <c r="P42" s="17"/>
      <c r="Q42" s="80"/>
      <c r="R42" s="18"/>
      <c r="S42" s="19"/>
      <c r="T42" s="17" t="s">
        <v>39</v>
      </c>
      <c r="U42" s="17" t="s">
        <v>39</v>
      </c>
      <c r="V42" s="20" t="s">
        <v>39</v>
      </c>
      <c r="W42" s="19" t="s">
        <v>40</v>
      </c>
      <c r="X42" s="17" t="s">
        <v>40</v>
      </c>
      <c r="Y42" s="17" t="s">
        <v>40</v>
      </c>
      <c r="Z42" s="17" t="s">
        <v>40</v>
      </c>
      <c r="AA42" s="18" t="s">
        <v>40</v>
      </c>
      <c r="AB42" s="19"/>
      <c r="AC42" s="17"/>
      <c r="AD42" s="17"/>
      <c r="AE42" s="20"/>
      <c r="AF42" s="21"/>
      <c r="AG42" s="17"/>
      <c r="AH42" s="354"/>
      <c r="AI42" s="355"/>
      <c r="AJ42" s="19"/>
      <c r="AK42" s="17"/>
      <c r="AL42" s="17"/>
      <c r="AM42" s="17"/>
      <c r="AN42" s="20"/>
      <c r="AO42" s="21"/>
      <c r="AP42" s="17"/>
      <c r="AQ42" s="17"/>
      <c r="AR42" s="18"/>
      <c r="AS42" s="19"/>
      <c r="AT42" s="21"/>
      <c r="AU42" s="17"/>
      <c r="AV42" s="18"/>
      <c r="AW42" s="19" t="s">
        <v>40</v>
      </c>
      <c r="AX42" s="17" t="s">
        <v>40</v>
      </c>
      <c r="AY42" s="17" t="s">
        <v>40</v>
      </c>
      <c r="AZ42" s="17" t="s">
        <v>40</v>
      </c>
      <c r="BA42" s="20" t="s">
        <v>40</v>
      </c>
      <c r="BB42" s="21" t="s">
        <v>40</v>
      </c>
      <c r="BC42" s="17" t="s">
        <v>40</v>
      </c>
      <c r="BD42" s="17" t="s">
        <v>40</v>
      </c>
      <c r="BE42" s="286" t="s">
        <v>40</v>
      </c>
      <c r="BF42" s="81">
        <f>COUNTIF($F42:$V42,"")</f>
        <v>14</v>
      </c>
      <c r="BG42" s="82">
        <f>COUNTIF($AB42:$AV42,"")</f>
        <v>21</v>
      </c>
      <c r="BH42" s="82">
        <f t="shared" si="0"/>
        <v>3</v>
      </c>
      <c r="BI42" s="82">
        <f t="shared" si="1"/>
        <v>0</v>
      </c>
      <c r="BJ42" s="82">
        <f t="shared" si="2"/>
        <v>0</v>
      </c>
      <c r="BK42" s="82">
        <f t="shared" si="3"/>
        <v>0</v>
      </c>
      <c r="BL42" s="82">
        <f t="shared" si="4"/>
        <v>14</v>
      </c>
      <c r="BM42" s="83">
        <f t="shared" ref="BM42" si="10">SUM(BF42:BL42)</f>
        <v>52</v>
      </c>
    </row>
    <row r="43" spans="1:65" s="84" customFormat="1" ht="36" x14ac:dyDescent="0.25">
      <c r="A43" s="500"/>
      <c r="B43" s="64" t="s">
        <v>66</v>
      </c>
      <c r="C43" s="41">
        <v>3</v>
      </c>
      <c r="D43" s="324" t="s">
        <v>68</v>
      </c>
      <c r="E43" s="325"/>
      <c r="F43" s="38"/>
      <c r="G43" s="295"/>
      <c r="H43" s="295"/>
      <c r="I43" s="296"/>
      <c r="J43" s="38"/>
      <c r="K43" s="295"/>
      <c r="L43" s="295"/>
      <c r="M43" s="295"/>
      <c r="N43" s="33"/>
      <c r="O43" s="283"/>
      <c r="P43" s="295"/>
      <c r="Q43" s="295"/>
      <c r="R43" s="296"/>
      <c r="S43" s="38"/>
      <c r="T43" s="295" t="s">
        <v>39</v>
      </c>
      <c r="U43" s="295" t="s">
        <v>39</v>
      </c>
      <c r="V43" s="296" t="s">
        <v>39</v>
      </c>
      <c r="W43" s="38" t="s">
        <v>40</v>
      </c>
      <c r="X43" s="295" t="s">
        <v>40</v>
      </c>
      <c r="Y43" s="295" t="s">
        <v>40</v>
      </c>
      <c r="Z43" s="295" t="s">
        <v>40</v>
      </c>
      <c r="AA43" s="296" t="s">
        <v>40</v>
      </c>
      <c r="AB43" s="38"/>
      <c r="AC43" s="295"/>
      <c r="AD43" s="295"/>
      <c r="AE43" s="33"/>
      <c r="AF43" s="283"/>
      <c r="AG43" s="295"/>
      <c r="AH43" s="326"/>
      <c r="AI43" s="383"/>
      <c r="AJ43" s="431"/>
      <c r="AK43" s="295" t="s">
        <v>42</v>
      </c>
      <c r="AL43" s="296" t="s">
        <v>42</v>
      </c>
      <c r="AM43" s="38" t="s">
        <v>42</v>
      </c>
      <c r="AN43" s="33" t="s">
        <v>42</v>
      </c>
      <c r="AO43" s="283" t="s">
        <v>42</v>
      </c>
      <c r="AP43" s="295" t="s">
        <v>42</v>
      </c>
      <c r="AQ43" s="295"/>
      <c r="AR43" s="296"/>
      <c r="AS43" s="38"/>
      <c r="AT43" s="283"/>
      <c r="AU43" s="295"/>
      <c r="AV43" s="296"/>
      <c r="AW43" s="38" t="s">
        <v>40</v>
      </c>
      <c r="AX43" s="295" t="s">
        <v>40</v>
      </c>
      <c r="AY43" s="295" t="s">
        <v>40</v>
      </c>
      <c r="AZ43" s="295" t="s">
        <v>40</v>
      </c>
      <c r="BA43" s="33" t="s">
        <v>40</v>
      </c>
      <c r="BB43" s="283" t="s">
        <v>40</v>
      </c>
      <c r="BC43" s="295" t="s">
        <v>40</v>
      </c>
      <c r="BD43" s="295" t="s">
        <v>40</v>
      </c>
      <c r="BE43" s="120" t="s">
        <v>40</v>
      </c>
      <c r="BF43" s="22">
        <f t="shared" ref="BF43:BF66" si="11">COUNTIF($F43:$V43,"")</f>
        <v>14</v>
      </c>
      <c r="BG43" s="23">
        <f t="shared" ref="BG43:BG66" si="12">COUNTIF($AB43:$AV43,"")</f>
        <v>15</v>
      </c>
      <c r="BH43" s="34">
        <f t="shared" si="0"/>
        <v>3</v>
      </c>
      <c r="BI43" s="34">
        <f t="shared" si="1"/>
        <v>6</v>
      </c>
      <c r="BJ43" s="34">
        <f t="shared" si="2"/>
        <v>0</v>
      </c>
      <c r="BK43" s="34">
        <f t="shared" si="3"/>
        <v>0</v>
      </c>
      <c r="BL43" s="34">
        <f t="shared" si="4"/>
        <v>14</v>
      </c>
      <c r="BM43" s="35">
        <f t="shared" ref="BM43:BM45" si="13">SUM(BF43:BL43)</f>
        <v>52</v>
      </c>
    </row>
    <row r="44" spans="1:65" s="84" customFormat="1" ht="36" x14ac:dyDescent="0.25">
      <c r="A44" s="500"/>
      <c r="B44" s="64" t="s">
        <v>66</v>
      </c>
      <c r="C44" s="41">
        <v>4</v>
      </c>
      <c r="D44" s="324" t="s">
        <v>69</v>
      </c>
      <c r="E44" s="325"/>
      <c r="F44" s="38"/>
      <c r="G44" s="295"/>
      <c r="H44" s="295" t="s">
        <v>42</v>
      </c>
      <c r="I44" s="296" t="s">
        <v>42</v>
      </c>
      <c r="J44" s="39"/>
      <c r="K44" s="42" t="s">
        <v>42</v>
      </c>
      <c r="L44" s="295" t="s">
        <v>42</v>
      </c>
      <c r="M44" s="295" t="s">
        <v>42</v>
      </c>
      <c r="N44" s="40" t="s">
        <v>42</v>
      </c>
      <c r="O44" s="283" t="s">
        <v>42</v>
      </c>
      <c r="P44" s="295" t="s">
        <v>42</v>
      </c>
      <c r="Q44" s="295"/>
      <c r="R44" s="296"/>
      <c r="S44" s="38"/>
      <c r="T44" s="295"/>
      <c r="U44" s="295"/>
      <c r="V44" s="296"/>
      <c r="W44" s="38" t="s">
        <v>40</v>
      </c>
      <c r="X44" s="295" t="s">
        <v>40</v>
      </c>
      <c r="Y44" s="295" t="s">
        <v>40</v>
      </c>
      <c r="Z44" s="295" t="s">
        <v>40</v>
      </c>
      <c r="AA44" s="296" t="s">
        <v>40</v>
      </c>
      <c r="AB44" s="38"/>
      <c r="AC44" s="295"/>
      <c r="AD44" s="295"/>
      <c r="AE44" s="33"/>
      <c r="AF44" s="295" t="s">
        <v>42</v>
      </c>
      <c r="AG44" s="296" t="s">
        <v>42</v>
      </c>
      <c r="AH44" s="326"/>
      <c r="AI44" s="383"/>
      <c r="AJ44" s="431"/>
      <c r="AK44" s="295" t="s">
        <v>42</v>
      </c>
      <c r="AL44" s="43" t="s">
        <v>42</v>
      </c>
      <c r="AM44" s="38" t="s">
        <v>42</v>
      </c>
      <c r="AN44" s="33" t="s">
        <v>42</v>
      </c>
      <c r="AO44" s="283"/>
      <c r="AP44" s="295"/>
      <c r="AQ44" s="296" t="s">
        <v>39</v>
      </c>
      <c r="AR44" s="296" t="s">
        <v>39</v>
      </c>
      <c r="AS44" s="287" t="s">
        <v>43</v>
      </c>
      <c r="AT44" s="290" t="s">
        <v>43</v>
      </c>
      <c r="AU44" s="288" t="s">
        <v>43</v>
      </c>
      <c r="AV44" s="289" t="s">
        <v>43</v>
      </c>
      <c r="AW44" s="485"/>
      <c r="AX44" s="486"/>
      <c r="AY44" s="486"/>
      <c r="AZ44" s="486"/>
      <c r="BA44" s="486"/>
      <c r="BB44" s="486"/>
      <c r="BC44" s="486"/>
      <c r="BD44" s="486"/>
      <c r="BE44" s="501"/>
      <c r="BF44" s="22">
        <f t="shared" si="11"/>
        <v>9</v>
      </c>
      <c r="BG44" s="23">
        <f t="shared" si="12"/>
        <v>9</v>
      </c>
      <c r="BH44" s="34">
        <f t="shared" si="0"/>
        <v>2</v>
      </c>
      <c r="BI44" s="34">
        <f t="shared" si="1"/>
        <v>14</v>
      </c>
      <c r="BJ44" s="34">
        <f t="shared" si="2"/>
        <v>0</v>
      </c>
      <c r="BK44" s="34">
        <f t="shared" si="3"/>
        <v>4</v>
      </c>
      <c r="BL44" s="34">
        <f t="shared" si="4"/>
        <v>5</v>
      </c>
      <c r="BM44" s="35">
        <f t="shared" si="13"/>
        <v>43</v>
      </c>
    </row>
    <row r="45" spans="1:65" s="84" customFormat="1" ht="36" x14ac:dyDescent="0.25">
      <c r="A45" s="500"/>
      <c r="B45" s="64" t="s">
        <v>66</v>
      </c>
      <c r="C45" s="37" t="s">
        <v>47</v>
      </c>
      <c r="D45" s="324" t="s">
        <v>70</v>
      </c>
      <c r="E45" s="325"/>
      <c r="F45" s="38"/>
      <c r="G45" s="295"/>
      <c r="H45" s="295"/>
      <c r="I45" s="296"/>
      <c r="J45" s="38"/>
      <c r="K45" s="295"/>
      <c r="L45" s="295"/>
      <c r="M45" s="295"/>
      <c r="N45" s="33"/>
      <c r="O45" s="283"/>
      <c r="P45" s="295"/>
      <c r="Q45" s="295"/>
      <c r="R45" s="296"/>
      <c r="S45" s="38"/>
      <c r="T45" s="295" t="s">
        <v>39</v>
      </c>
      <c r="U45" s="295" t="s">
        <v>39</v>
      </c>
      <c r="V45" s="296" t="s">
        <v>39</v>
      </c>
      <c r="W45" s="38" t="s">
        <v>40</v>
      </c>
      <c r="X45" s="295" t="s">
        <v>40</v>
      </c>
      <c r="Y45" s="295" t="s">
        <v>40</v>
      </c>
      <c r="Z45" s="295" t="s">
        <v>40</v>
      </c>
      <c r="AA45" s="296" t="s">
        <v>40</v>
      </c>
      <c r="AB45" s="38"/>
      <c r="AC45" s="295"/>
      <c r="AD45" s="295" t="s">
        <v>42</v>
      </c>
      <c r="AE45" s="33" t="s">
        <v>42</v>
      </c>
      <c r="AF45" s="283" t="s">
        <v>42</v>
      </c>
      <c r="AG45" s="295" t="s">
        <v>42</v>
      </c>
      <c r="AH45" s="349"/>
      <c r="AI45" s="350"/>
      <c r="AJ45" s="38"/>
      <c r="AK45" s="295"/>
      <c r="AL45" s="295"/>
      <c r="AM45" s="295"/>
      <c r="AN45" s="33"/>
      <c r="AO45" s="283"/>
      <c r="AP45" s="295"/>
      <c r="AQ45" s="295"/>
      <c r="AR45" s="296"/>
      <c r="AS45" s="38"/>
      <c r="AT45" s="283"/>
      <c r="AU45" s="295"/>
      <c r="AV45" s="296"/>
      <c r="AW45" s="38" t="s">
        <v>40</v>
      </c>
      <c r="AX45" s="295" t="s">
        <v>40</v>
      </c>
      <c r="AY45" s="295" t="s">
        <v>40</v>
      </c>
      <c r="AZ45" s="295" t="s">
        <v>40</v>
      </c>
      <c r="BA45" s="33" t="s">
        <v>40</v>
      </c>
      <c r="BB45" s="283" t="s">
        <v>40</v>
      </c>
      <c r="BC45" s="295" t="s">
        <v>40</v>
      </c>
      <c r="BD45" s="295" t="s">
        <v>40</v>
      </c>
      <c r="BE45" s="120" t="s">
        <v>40</v>
      </c>
      <c r="BF45" s="22">
        <f t="shared" si="11"/>
        <v>14</v>
      </c>
      <c r="BG45" s="23">
        <f t="shared" si="12"/>
        <v>17</v>
      </c>
      <c r="BH45" s="34">
        <f t="shared" si="0"/>
        <v>3</v>
      </c>
      <c r="BI45" s="34">
        <f t="shared" si="1"/>
        <v>4</v>
      </c>
      <c r="BJ45" s="34">
        <f t="shared" si="2"/>
        <v>0</v>
      </c>
      <c r="BK45" s="34">
        <f t="shared" si="3"/>
        <v>0</v>
      </c>
      <c r="BL45" s="34">
        <f t="shared" si="4"/>
        <v>14</v>
      </c>
      <c r="BM45" s="35">
        <f t="shared" si="13"/>
        <v>52</v>
      </c>
    </row>
    <row r="46" spans="1:65" s="84" customFormat="1" ht="36.75" thickBot="1" x14ac:dyDescent="0.3">
      <c r="A46" s="500"/>
      <c r="B46" s="65" t="s">
        <v>66</v>
      </c>
      <c r="C46" s="91" t="s">
        <v>49</v>
      </c>
      <c r="D46" s="310" t="s">
        <v>71</v>
      </c>
      <c r="E46" s="311"/>
      <c r="F46" s="67"/>
      <c r="G46" s="307"/>
      <c r="H46" s="319"/>
      <c r="I46" s="68"/>
      <c r="J46" s="67" t="s">
        <v>42</v>
      </c>
      <c r="K46" s="307" t="s">
        <v>42</v>
      </c>
      <c r="L46" s="307" t="s">
        <v>42</v>
      </c>
      <c r="M46" s="307" t="s">
        <v>42</v>
      </c>
      <c r="N46" s="68" t="s">
        <v>42</v>
      </c>
      <c r="O46" s="318" t="s">
        <v>42</v>
      </c>
      <c r="P46" s="307" t="s">
        <v>42</v>
      </c>
      <c r="Q46" s="307" t="s">
        <v>42</v>
      </c>
      <c r="R46" s="319"/>
      <c r="S46" s="304" t="s">
        <v>39</v>
      </c>
      <c r="T46" s="307" t="s">
        <v>39</v>
      </c>
      <c r="U46" s="307" t="s">
        <v>43</v>
      </c>
      <c r="V46" s="319" t="s">
        <v>43</v>
      </c>
      <c r="W46" s="67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3"/>
      <c r="BF46" s="252">
        <f t="shared" si="11"/>
        <v>5</v>
      </c>
      <c r="BG46" s="71"/>
      <c r="BH46" s="71">
        <f t="shared" si="0"/>
        <v>2</v>
      </c>
      <c r="BI46" s="71">
        <f t="shared" si="1"/>
        <v>8</v>
      </c>
      <c r="BJ46" s="71">
        <f t="shared" si="2"/>
        <v>0</v>
      </c>
      <c r="BK46" s="71">
        <f t="shared" si="3"/>
        <v>2</v>
      </c>
      <c r="BL46" s="71">
        <f t="shared" si="4"/>
        <v>0</v>
      </c>
      <c r="BM46" s="72">
        <f t="shared" ref="BM46:BM66" si="14">SUM(BF46:BL46)</f>
        <v>17</v>
      </c>
    </row>
    <row r="47" spans="1:65" s="84" customFormat="1" ht="36.75" thickTop="1" x14ac:dyDescent="0.25">
      <c r="A47" s="500"/>
      <c r="B47" s="52" t="s">
        <v>72</v>
      </c>
      <c r="C47" s="53">
        <v>1</v>
      </c>
      <c r="D47" s="216" t="s">
        <v>73</v>
      </c>
      <c r="E47" s="217"/>
      <c r="F47" s="38"/>
      <c r="G47" s="295"/>
      <c r="H47" s="295"/>
      <c r="I47" s="296"/>
      <c r="J47" s="38"/>
      <c r="K47" s="295"/>
      <c r="L47" s="295"/>
      <c r="M47" s="295"/>
      <c r="N47" s="33"/>
      <c r="O47" s="283"/>
      <c r="P47" s="295"/>
      <c r="Q47" s="42"/>
      <c r="R47" s="296"/>
      <c r="S47" s="38"/>
      <c r="T47" s="55" t="s">
        <v>39</v>
      </c>
      <c r="U47" s="55" t="s">
        <v>39</v>
      </c>
      <c r="V47" s="60" t="s">
        <v>39</v>
      </c>
      <c r="W47" s="38" t="s">
        <v>40</v>
      </c>
      <c r="X47" s="295" t="s">
        <v>40</v>
      </c>
      <c r="Y47" s="295" t="s">
        <v>40</v>
      </c>
      <c r="Z47" s="295" t="s">
        <v>40</v>
      </c>
      <c r="AA47" s="296" t="s">
        <v>40</v>
      </c>
      <c r="AB47" s="38"/>
      <c r="AC47" s="295"/>
      <c r="AD47" s="295"/>
      <c r="AE47" s="33"/>
      <c r="AF47" s="283"/>
      <c r="AG47" s="295"/>
      <c r="AH47" s="356"/>
      <c r="AI47" s="350"/>
      <c r="AJ47" s="38"/>
      <c r="AK47" s="295"/>
      <c r="AL47" s="295"/>
      <c r="AM47" s="295"/>
      <c r="AN47" s="33"/>
      <c r="AO47" s="283"/>
      <c r="AP47" s="295"/>
      <c r="AQ47" s="295"/>
      <c r="AR47" s="296"/>
      <c r="AS47" s="38"/>
      <c r="AT47" s="295"/>
      <c r="AU47" s="295"/>
      <c r="AV47" s="296"/>
      <c r="AW47" s="38" t="s">
        <v>40</v>
      </c>
      <c r="AX47" s="295" t="s">
        <v>40</v>
      </c>
      <c r="AY47" s="295" t="s">
        <v>40</v>
      </c>
      <c r="AZ47" s="295" t="s">
        <v>40</v>
      </c>
      <c r="BA47" s="33" t="s">
        <v>40</v>
      </c>
      <c r="BB47" s="283" t="s">
        <v>40</v>
      </c>
      <c r="BC47" s="295" t="s">
        <v>40</v>
      </c>
      <c r="BD47" s="295" t="s">
        <v>40</v>
      </c>
      <c r="BE47" s="120" t="s">
        <v>40</v>
      </c>
      <c r="BF47" s="61">
        <f t="shared" si="11"/>
        <v>14</v>
      </c>
      <c r="BG47" s="62">
        <f t="shared" si="12"/>
        <v>21</v>
      </c>
      <c r="BH47" s="62">
        <f t="shared" si="0"/>
        <v>3</v>
      </c>
      <c r="BI47" s="62">
        <f t="shared" si="1"/>
        <v>0</v>
      </c>
      <c r="BJ47" s="62">
        <f t="shared" si="2"/>
        <v>0</v>
      </c>
      <c r="BK47" s="62">
        <f t="shared" si="3"/>
        <v>0</v>
      </c>
      <c r="BL47" s="62">
        <f t="shared" si="4"/>
        <v>14</v>
      </c>
      <c r="BM47" s="63">
        <f t="shared" si="14"/>
        <v>52</v>
      </c>
    </row>
    <row r="48" spans="1:65" s="84" customFormat="1" ht="36" x14ac:dyDescent="0.25">
      <c r="A48" s="500"/>
      <c r="B48" s="64" t="s">
        <v>72</v>
      </c>
      <c r="C48" s="41">
        <v>2</v>
      </c>
      <c r="D48" s="300" t="s">
        <v>74</v>
      </c>
      <c r="E48" s="301"/>
      <c r="F48" s="38"/>
      <c r="G48" s="295"/>
      <c r="H48" s="295"/>
      <c r="I48" s="296"/>
      <c r="J48" s="38"/>
      <c r="K48" s="295"/>
      <c r="L48" s="295"/>
      <c r="M48" s="295"/>
      <c r="N48" s="33"/>
      <c r="O48" s="283"/>
      <c r="P48" s="295"/>
      <c r="Q48" s="295"/>
      <c r="R48" s="296"/>
      <c r="S48" s="38"/>
      <c r="T48" s="295" t="s">
        <v>39</v>
      </c>
      <c r="U48" s="295" t="s">
        <v>39</v>
      </c>
      <c r="V48" s="296" t="s">
        <v>39</v>
      </c>
      <c r="W48" s="38" t="s">
        <v>40</v>
      </c>
      <c r="X48" s="295" t="s">
        <v>40</v>
      </c>
      <c r="Y48" s="295" t="s">
        <v>40</v>
      </c>
      <c r="Z48" s="295" t="s">
        <v>40</v>
      </c>
      <c r="AA48" s="296" t="s">
        <v>40</v>
      </c>
      <c r="AB48" s="38"/>
      <c r="AC48" s="295"/>
      <c r="AD48" s="295" t="s">
        <v>42</v>
      </c>
      <c r="AE48" s="33" t="s">
        <v>42</v>
      </c>
      <c r="AF48" s="283"/>
      <c r="AG48" s="295"/>
      <c r="AH48" s="349"/>
      <c r="AI48" s="350"/>
      <c r="AJ48" s="38"/>
      <c r="AK48" s="295"/>
      <c r="AL48" s="295"/>
      <c r="AM48" s="295"/>
      <c r="AN48" s="33"/>
      <c r="AO48" s="283"/>
      <c r="AP48" s="295"/>
      <c r="AQ48" s="295"/>
      <c r="AR48" s="296"/>
      <c r="AS48" s="38"/>
      <c r="AT48" s="295"/>
      <c r="AU48" s="295"/>
      <c r="AV48" s="296"/>
      <c r="AW48" s="38" t="s">
        <v>40</v>
      </c>
      <c r="AX48" s="295" t="s">
        <v>40</v>
      </c>
      <c r="AY48" s="295" t="s">
        <v>40</v>
      </c>
      <c r="AZ48" s="295" t="s">
        <v>40</v>
      </c>
      <c r="BA48" s="33" t="s">
        <v>40</v>
      </c>
      <c r="BB48" s="283" t="s">
        <v>40</v>
      </c>
      <c r="BC48" s="295" t="s">
        <v>40</v>
      </c>
      <c r="BD48" s="295" t="s">
        <v>40</v>
      </c>
      <c r="BE48" s="120" t="s">
        <v>40</v>
      </c>
      <c r="BF48" s="22">
        <f t="shared" si="11"/>
        <v>14</v>
      </c>
      <c r="BG48" s="23">
        <f t="shared" si="12"/>
        <v>19</v>
      </c>
      <c r="BH48" s="34">
        <f t="shared" si="0"/>
        <v>3</v>
      </c>
      <c r="BI48" s="34">
        <f t="shared" si="1"/>
        <v>2</v>
      </c>
      <c r="BJ48" s="34">
        <f t="shared" si="2"/>
        <v>0</v>
      </c>
      <c r="BK48" s="34">
        <f t="shared" si="3"/>
        <v>0</v>
      </c>
      <c r="BL48" s="34">
        <f t="shared" si="4"/>
        <v>14</v>
      </c>
      <c r="BM48" s="35">
        <f t="shared" si="14"/>
        <v>52</v>
      </c>
    </row>
    <row r="49" spans="1:65" s="84" customFormat="1" ht="36" x14ac:dyDescent="0.25">
      <c r="A49" s="500"/>
      <c r="B49" s="64" t="s">
        <v>72</v>
      </c>
      <c r="C49" s="41">
        <v>3</v>
      </c>
      <c r="D49" s="300" t="s">
        <v>75</v>
      </c>
      <c r="E49" s="301"/>
      <c r="F49" s="38"/>
      <c r="G49" s="295"/>
      <c r="H49" s="295"/>
      <c r="I49" s="296"/>
      <c r="J49" s="38"/>
      <c r="K49" s="295"/>
      <c r="L49" s="295"/>
      <c r="M49" s="295"/>
      <c r="N49" s="33"/>
      <c r="O49" s="283"/>
      <c r="P49" s="295"/>
      <c r="Q49" s="295"/>
      <c r="R49" s="296"/>
      <c r="S49" s="38"/>
      <c r="T49" s="295" t="s">
        <v>39</v>
      </c>
      <c r="U49" s="295" t="s">
        <v>39</v>
      </c>
      <c r="V49" s="296" t="s">
        <v>39</v>
      </c>
      <c r="W49" s="38" t="s">
        <v>40</v>
      </c>
      <c r="X49" s="295" t="s">
        <v>40</v>
      </c>
      <c r="Y49" s="295" t="s">
        <v>40</v>
      </c>
      <c r="Z49" s="295" t="s">
        <v>40</v>
      </c>
      <c r="AA49" s="296" t="s">
        <v>40</v>
      </c>
      <c r="AB49" s="38"/>
      <c r="AC49" s="295"/>
      <c r="AD49" s="295"/>
      <c r="AE49" s="33"/>
      <c r="AF49" s="283"/>
      <c r="AG49" s="295"/>
      <c r="AH49" s="326"/>
      <c r="AI49" s="383"/>
      <c r="AJ49" s="431"/>
      <c r="AK49" s="295" t="s">
        <v>42</v>
      </c>
      <c r="AL49" s="296" t="s">
        <v>42</v>
      </c>
      <c r="AM49" s="38" t="s">
        <v>42</v>
      </c>
      <c r="AN49" s="33" t="s">
        <v>42</v>
      </c>
      <c r="AO49" s="283" t="s">
        <v>42</v>
      </c>
      <c r="AP49" s="295" t="s">
        <v>42</v>
      </c>
      <c r="AQ49" s="295"/>
      <c r="AR49" s="296"/>
      <c r="AS49" s="38"/>
      <c r="AT49" s="295"/>
      <c r="AU49" s="295"/>
      <c r="AV49" s="296"/>
      <c r="AW49" s="38" t="s">
        <v>40</v>
      </c>
      <c r="AX49" s="295" t="s">
        <v>40</v>
      </c>
      <c r="AY49" s="295" t="s">
        <v>40</v>
      </c>
      <c r="AZ49" s="295" t="s">
        <v>40</v>
      </c>
      <c r="BA49" s="33" t="s">
        <v>40</v>
      </c>
      <c r="BB49" s="283" t="s">
        <v>40</v>
      </c>
      <c r="BC49" s="295" t="s">
        <v>40</v>
      </c>
      <c r="BD49" s="295" t="s">
        <v>40</v>
      </c>
      <c r="BE49" s="120" t="s">
        <v>40</v>
      </c>
      <c r="BF49" s="22">
        <f t="shared" si="11"/>
        <v>14</v>
      </c>
      <c r="BG49" s="23">
        <f t="shared" si="12"/>
        <v>15</v>
      </c>
      <c r="BH49" s="34">
        <f t="shared" si="0"/>
        <v>3</v>
      </c>
      <c r="BI49" s="34">
        <f t="shared" si="1"/>
        <v>6</v>
      </c>
      <c r="BJ49" s="34">
        <f t="shared" si="2"/>
        <v>0</v>
      </c>
      <c r="BK49" s="34">
        <f t="shared" si="3"/>
        <v>0</v>
      </c>
      <c r="BL49" s="34">
        <f t="shared" si="4"/>
        <v>14</v>
      </c>
      <c r="BM49" s="35">
        <f t="shared" ref="BM49:BM53" si="15">SUM(BF49:BL49)</f>
        <v>52</v>
      </c>
    </row>
    <row r="50" spans="1:65" s="84" customFormat="1" ht="36" x14ac:dyDescent="0.25">
      <c r="A50" s="500"/>
      <c r="B50" s="64" t="s">
        <v>76</v>
      </c>
      <c r="C50" s="37" t="s">
        <v>47</v>
      </c>
      <c r="D50" s="300" t="s">
        <v>77</v>
      </c>
      <c r="E50" s="301"/>
      <c r="F50" s="38"/>
      <c r="G50" s="295"/>
      <c r="H50" s="295"/>
      <c r="I50" s="296"/>
      <c r="J50" s="38"/>
      <c r="K50" s="295"/>
      <c r="L50" s="295"/>
      <c r="M50" s="295"/>
      <c r="N50" s="33"/>
      <c r="O50" s="283"/>
      <c r="P50" s="295"/>
      <c r="Q50" s="295"/>
      <c r="R50" s="296"/>
      <c r="S50" s="38"/>
      <c r="T50" s="295" t="s">
        <v>39</v>
      </c>
      <c r="U50" s="295" t="s">
        <v>39</v>
      </c>
      <c r="V50" s="296" t="s">
        <v>39</v>
      </c>
      <c r="W50" s="38" t="s">
        <v>40</v>
      </c>
      <c r="X50" s="295" t="s">
        <v>40</v>
      </c>
      <c r="Y50" s="295" t="s">
        <v>40</v>
      </c>
      <c r="Z50" s="295" t="s">
        <v>40</v>
      </c>
      <c r="AA50" s="296" t="s">
        <v>40</v>
      </c>
      <c r="AB50" s="38"/>
      <c r="AC50" s="295"/>
      <c r="AD50" s="295" t="s">
        <v>42</v>
      </c>
      <c r="AE50" s="33" t="s">
        <v>42</v>
      </c>
      <c r="AF50" s="283" t="s">
        <v>42</v>
      </c>
      <c r="AG50" s="295" t="s">
        <v>42</v>
      </c>
      <c r="AH50" s="349"/>
      <c r="AI50" s="350"/>
      <c r="AJ50" s="38"/>
      <c r="AK50" s="295"/>
      <c r="AL50" s="295"/>
      <c r="AM50" s="295"/>
      <c r="AN50" s="33"/>
      <c r="AO50" s="283"/>
      <c r="AP50" s="295"/>
      <c r="AQ50" s="295"/>
      <c r="AR50" s="296"/>
      <c r="AS50" s="38"/>
      <c r="AT50" s="295"/>
      <c r="AU50" s="295"/>
      <c r="AV50" s="296"/>
      <c r="AW50" s="38" t="s">
        <v>40</v>
      </c>
      <c r="AX50" s="295" t="s">
        <v>40</v>
      </c>
      <c r="AY50" s="295" t="s">
        <v>40</v>
      </c>
      <c r="AZ50" s="295" t="s">
        <v>40</v>
      </c>
      <c r="BA50" s="33" t="s">
        <v>40</v>
      </c>
      <c r="BB50" s="283" t="s">
        <v>40</v>
      </c>
      <c r="BC50" s="295" t="s">
        <v>40</v>
      </c>
      <c r="BD50" s="295" t="s">
        <v>40</v>
      </c>
      <c r="BE50" s="120" t="s">
        <v>40</v>
      </c>
      <c r="BF50" s="22">
        <f t="shared" si="11"/>
        <v>14</v>
      </c>
      <c r="BG50" s="23">
        <f t="shared" si="12"/>
        <v>17</v>
      </c>
      <c r="BH50" s="34">
        <f t="shared" si="0"/>
        <v>3</v>
      </c>
      <c r="BI50" s="34">
        <f t="shared" si="1"/>
        <v>4</v>
      </c>
      <c r="BJ50" s="34">
        <f t="shared" si="2"/>
        <v>0</v>
      </c>
      <c r="BK50" s="34">
        <f t="shared" si="3"/>
        <v>0</v>
      </c>
      <c r="BL50" s="34">
        <f t="shared" si="4"/>
        <v>14</v>
      </c>
      <c r="BM50" s="35">
        <f t="shared" si="15"/>
        <v>52</v>
      </c>
    </row>
    <row r="51" spans="1:65" s="84" customFormat="1" ht="36.75" thickBot="1" x14ac:dyDescent="0.3">
      <c r="A51" s="500"/>
      <c r="B51" s="65" t="s">
        <v>76</v>
      </c>
      <c r="C51" s="85" t="s">
        <v>49</v>
      </c>
      <c r="D51" s="310" t="s">
        <v>78</v>
      </c>
      <c r="E51" s="311"/>
      <c r="F51" s="67"/>
      <c r="G51" s="307"/>
      <c r="H51" s="307"/>
      <c r="I51" s="319"/>
      <c r="J51" s="67" t="s">
        <v>42</v>
      </c>
      <c r="K51" s="307" t="s">
        <v>42</v>
      </c>
      <c r="L51" s="307" t="s">
        <v>42</v>
      </c>
      <c r="M51" s="307" t="s">
        <v>42</v>
      </c>
      <c r="N51" s="68"/>
      <c r="O51" s="318"/>
      <c r="P51" s="307"/>
      <c r="Q51" s="319"/>
      <c r="R51" s="319"/>
      <c r="S51" s="291" t="s">
        <v>39</v>
      </c>
      <c r="T51" s="284" t="s">
        <v>39</v>
      </c>
      <c r="U51" s="284" t="s">
        <v>43</v>
      </c>
      <c r="V51" s="285" t="s">
        <v>43</v>
      </c>
      <c r="W51" s="489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90"/>
      <c r="AM51" s="490"/>
      <c r="AN51" s="490"/>
      <c r="AO51" s="490"/>
      <c r="AP51" s="490"/>
      <c r="AQ51" s="490"/>
      <c r="AR51" s="490"/>
      <c r="AS51" s="490"/>
      <c r="AT51" s="490"/>
      <c r="AU51" s="490"/>
      <c r="AV51" s="490"/>
      <c r="AW51" s="490"/>
      <c r="AX51" s="490"/>
      <c r="AY51" s="490"/>
      <c r="AZ51" s="490"/>
      <c r="BA51" s="490"/>
      <c r="BB51" s="490"/>
      <c r="BC51" s="490"/>
      <c r="BD51" s="490"/>
      <c r="BE51" s="505"/>
      <c r="BF51" s="49">
        <f t="shared" si="11"/>
        <v>9</v>
      </c>
      <c r="BG51" s="124"/>
      <c r="BH51" s="50">
        <f t="shared" si="0"/>
        <v>2</v>
      </c>
      <c r="BI51" s="50">
        <f t="shared" si="1"/>
        <v>4</v>
      </c>
      <c r="BJ51" s="50">
        <f t="shared" si="2"/>
        <v>0</v>
      </c>
      <c r="BK51" s="50">
        <f t="shared" si="3"/>
        <v>2</v>
      </c>
      <c r="BL51" s="50">
        <f t="shared" si="4"/>
        <v>0</v>
      </c>
      <c r="BM51" s="51">
        <f t="shared" si="15"/>
        <v>17</v>
      </c>
    </row>
    <row r="52" spans="1:65" s="84" customFormat="1" ht="18.75" thickTop="1" x14ac:dyDescent="0.25">
      <c r="A52" s="500"/>
      <c r="B52" s="52" t="s">
        <v>79</v>
      </c>
      <c r="C52" s="53">
        <v>1</v>
      </c>
      <c r="D52" s="216" t="s">
        <v>80</v>
      </c>
      <c r="E52" s="217"/>
      <c r="F52" s="54"/>
      <c r="G52" s="55"/>
      <c r="H52" s="55"/>
      <c r="I52" s="60"/>
      <c r="J52" s="54"/>
      <c r="K52" s="55"/>
      <c r="L52" s="55"/>
      <c r="M52" s="55"/>
      <c r="N52" s="57"/>
      <c r="O52" s="58"/>
      <c r="P52" s="55"/>
      <c r="Q52" s="55"/>
      <c r="R52" s="60"/>
      <c r="S52" s="54"/>
      <c r="T52" s="55" t="s">
        <v>39</v>
      </c>
      <c r="U52" s="55" t="s">
        <v>39</v>
      </c>
      <c r="V52" s="60" t="s">
        <v>39</v>
      </c>
      <c r="W52" s="54" t="s">
        <v>40</v>
      </c>
      <c r="X52" s="55" t="s">
        <v>40</v>
      </c>
      <c r="Y52" s="55" t="s">
        <v>40</v>
      </c>
      <c r="Z52" s="55" t="s">
        <v>40</v>
      </c>
      <c r="AA52" s="60" t="s">
        <v>40</v>
      </c>
      <c r="AB52" s="54"/>
      <c r="AC52" s="55"/>
      <c r="AD52" s="55"/>
      <c r="AE52" s="57"/>
      <c r="AF52" s="58"/>
      <c r="AG52" s="55"/>
      <c r="AH52" s="351"/>
      <c r="AI52" s="352"/>
      <c r="AJ52" s="54"/>
      <c r="AK52" s="55"/>
      <c r="AL52" s="55"/>
      <c r="AM52" s="55"/>
      <c r="AN52" s="57"/>
      <c r="AO52" s="58"/>
      <c r="AP52" s="55"/>
      <c r="AQ52" s="55"/>
      <c r="AR52" s="60"/>
      <c r="AS52" s="54"/>
      <c r="AT52" s="55"/>
      <c r="AU52" s="55"/>
      <c r="AV52" s="60"/>
      <c r="AW52" s="54" t="s">
        <v>40</v>
      </c>
      <c r="AX52" s="55" t="s">
        <v>40</v>
      </c>
      <c r="AY52" s="55" t="s">
        <v>40</v>
      </c>
      <c r="AZ52" s="55" t="s">
        <v>40</v>
      </c>
      <c r="BA52" s="57" t="s">
        <v>40</v>
      </c>
      <c r="BB52" s="58" t="s">
        <v>40</v>
      </c>
      <c r="BC52" s="55" t="s">
        <v>40</v>
      </c>
      <c r="BD52" s="55" t="s">
        <v>40</v>
      </c>
      <c r="BE52" s="147" t="s">
        <v>40</v>
      </c>
      <c r="BF52" s="61">
        <f t="shared" si="11"/>
        <v>14</v>
      </c>
      <c r="BG52" s="62">
        <f t="shared" si="12"/>
        <v>21</v>
      </c>
      <c r="BH52" s="62">
        <f t="shared" si="0"/>
        <v>3</v>
      </c>
      <c r="BI52" s="62">
        <f t="shared" si="1"/>
        <v>0</v>
      </c>
      <c r="BJ52" s="62">
        <f t="shared" si="2"/>
        <v>0</v>
      </c>
      <c r="BK52" s="62">
        <f t="shared" si="3"/>
        <v>0</v>
      </c>
      <c r="BL52" s="62">
        <f t="shared" si="4"/>
        <v>14</v>
      </c>
      <c r="BM52" s="63">
        <f t="shared" si="15"/>
        <v>52</v>
      </c>
    </row>
    <row r="53" spans="1:65" s="84" customFormat="1" ht="18" x14ac:dyDescent="0.25">
      <c r="A53" s="500"/>
      <c r="B53" s="64" t="s">
        <v>81</v>
      </c>
      <c r="C53" s="41">
        <v>2</v>
      </c>
      <c r="D53" s="324" t="s">
        <v>82</v>
      </c>
      <c r="E53" s="325"/>
      <c r="F53" s="38"/>
      <c r="G53" s="295"/>
      <c r="H53" s="295"/>
      <c r="I53" s="296"/>
      <c r="J53" s="38"/>
      <c r="K53" s="295"/>
      <c r="L53" s="295"/>
      <c r="M53" s="295"/>
      <c r="N53" s="33"/>
      <c r="O53" s="283"/>
      <c r="P53" s="295"/>
      <c r="Q53" s="295"/>
      <c r="R53" s="296"/>
      <c r="S53" s="38"/>
      <c r="T53" s="295" t="s">
        <v>39</v>
      </c>
      <c r="U53" s="295" t="s">
        <v>39</v>
      </c>
      <c r="V53" s="296" t="s">
        <v>39</v>
      </c>
      <c r="W53" s="38" t="s">
        <v>40</v>
      </c>
      <c r="X53" s="295" t="s">
        <v>40</v>
      </c>
      <c r="Y53" s="295" t="s">
        <v>40</v>
      </c>
      <c r="Z53" s="295" t="s">
        <v>40</v>
      </c>
      <c r="AA53" s="296" t="s">
        <v>40</v>
      </c>
      <c r="AB53" s="38"/>
      <c r="AC53" s="295"/>
      <c r="AD53" s="295" t="s">
        <v>42</v>
      </c>
      <c r="AE53" s="33" t="s">
        <v>42</v>
      </c>
      <c r="AF53" s="283"/>
      <c r="AG53" s="295"/>
      <c r="AH53" s="356"/>
      <c r="AI53" s="350"/>
      <c r="AJ53" s="38"/>
      <c r="AK53" s="295"/>
      <c r="AL53" s="295"/>
      <c r="AM53" s="295"/>
      <c r="AN53" s="33"/>
      <c r="AO53" s="283"/>
      <c r="AP53" s="295"/>
      <c r="AQ53" s="295"/>
      <c r="AR53" s="296"/>
      <c r="AS53" s="38"/>
      <c r="AT53" s="295"/>
      <c r="AU53" s="295"/>
      <c r="AV53" s="296"/>
      <c r="AW53" s="38" t="s">
        <v>40</v>
      </c>
      <c r="AX53" s="295" t="s">
        <v>40</v>
      </c>
      <c r="AY53" s="295" t="s">
        <v>40</v>
      </c>
      <c r="AZ53" s="295" t="s">
        <v>40</v>
      </c>
      <c r="BA53" s="33" t="s">
        <v>40</v>
      </c>
      <c r="BB53" s="283" t="s">
        <v>40</v>
      </c>
      <c r="BC53" s="295" t="s">
        <v>40</v>
      </c>
      <c r="BD53" s="295" t="s">
        <v>40</v>
      </c>
      <c r="BE53" s="120" t="s">
        <v>40</v>
      </c>
      <c r="BF53" s="22">
        <f t="shared" si="11"/>
        <v>14</v>
      </c>
      <c r="BG53" s="23">
        <f t="shared" si="12"/>
        <v>19</v>
      </c>
      <c r="BH53" s="34">
        <f t="shared" si="0"/>
        <v>3</v>
      </c>
      <c r="BI53" s="34">
        <f t="shared" si="1"/>
        <v>2</v>
      </c>
      <c r="BJ53" s="34">
        <f t="shared" si="2"/>
        <v>0</v>
      </c>
      <c r="BK53" s="34">
        <f t="shared" si="3"/>
        <v>0</v>
      </c>
      <c r="BL53" s="34">
        <f t="shared" si="4"/>
        <v>14</v>
      </c>
      <c r="BM53" s="35">
        <f t="shared" si="15"/>
        <v>52</v>
      </c>
    </row>
    <row r="54" spans="1:65" s="84" customFormat="1" ht="18.75" thickBot="1" x14ac:dyDescent="0.3">
      <c r="A54" s="500"/>
      <c r="B54" s="64" t="s">
        <v>81</v>
      </c>
      <c r="C54" s="41">
        <v>4</v>
      </c>
      <c r="D54" s="324" t="s">
        <v>83</v>
      </c>
      <c r="E54" s="325"/>
      <c r="F54" s="67"/>
      <c r="G54" s="307"/>
      <c r="H54" s="307"/>
      <c r="I54" s="319"/>
      <c r="J54" s="67"/>
      <c r="K54" s="307" t="s">
        <v>42</v>
      </c>
      <c r="L54" s="307" t="s">
        <v>42</v>
      </c>
      <c r="M54" s="307" t="s">
        <v>42</v>
      </c>
      <c r="N54" s="68" t="s">
        <v>42</v>
      </c>
      <c r="O54" s="318"/>
      <c r="P54" s="307"/>
      <c r="Q54" s="307"/>
      <c r="R54" s="319"/>
      <c r="S54" s="67"/>
      <c r="T54" s="307" t="s">
        <v>39</v>
      </c>
      <c r="U54" s="307" t="s">
        <v>39</v>
      </c>
      <c r="V54" s="319" t="s">
        <v>39</v>
      </c>
      <c r="W54" s="67" t="s">
        <v>40</v>
      </c>
      <c r="X54" s="307" t="s">
        <v>40</v>
      </c>
      <c r="Y54" s="307" t="s">
        <v>40</v>
      </c>
      <c r="Z54" s="307" t="s">
        <v>40</v>
      </c>
      <c r="AA54" s="319" t="s">
        <v>40</v>
      </c>
      <c r="AB54" s="67"/>
      <c r="AC54" s="331"/>
      <c r="AD54" s="331"/>
      <c r="AE54" s="68"/>
      <c r="AF54" s="333"/>
      <c r="AG54" s="387"/>
      <c r="AH54" s="387"/>
      <c r="AI54" s="388"/>
      <c r="AJ54" s="432"/>
      <c r="AK54" s="391" t="s">
        <v>42</v>
      </c>
      <c r="AL54" s="391" t="s">
        <v>42</v>
      </c>
      <c r="AM54" s="396" t="s">
        <v>42</v>
      </c>
      <c r="AN54" s="330" t="s">
        <v>42</v>
      </c>
      <c r="AO54" s="67"/>
      <c r="AP54" s="331"/>
      <c r="AQ54" s="319" t="s">
        <v>39</v>
      </c>
      <c r="AR54" s="319" t="s">
        <v>39</v>
      </c>
      <c r="AS54" s="291" t="s">
        <v>43</v>
      </c>
      <c r="AT54" s="284" t="s">
        <v>43</v>
      </c>
      <c r="AU54" s="284" t="s">
        <v>43</v>
      </c>
      <c r="AV54" s="285" t="s">
        <v>43</v>
      </c>
      <c r="AW54" s="67" t="s">
        <v>40</v>
      </c>
      <c r="AX54" s="307" t="s">
        <v>40</v>
      </c>
      <c r="AY54" s="307" t="s">
        <v>40</v>
      </c>
      <c r="AZ54" s="307" t="s">
        <v>40</v>
      </c>
      <c r="BA54" s="68" t="s">
        <v>40</v>
      </c>
      <c r="BB54" s="318" t="s">
        <v>40</v>
      </c>
      <c r="BC54" s="307" t="s">
        <v>40</v>
      </c>
      <c r="BD54" s="307" t="s">
        <v>40</v>
      </c>
      <c r="BE54" s="308" t="s">
        <v>40</v>
      </c>
      <c r="BF54" s="70">
        <f t="shared" si="11"/>
        <v>10</v>
      </c>
      <c r="BG54" s="249">
        <f t="shared" si="12"/>
        <v>11</v>
      </c>
      <c r="BH54" s="71">
        <f t="shared" si="0"/>
        <v>5</v>
      </c>
      <c r="BI54" s="71">
        <f t="shared" si="1"/>
        <v>8</v>
      </c>
      <c r="BJ54" s="71">
        <f t="shared" si="2"/>
        <v>0</v>
      </c>
      <c r="BK54" s="71">
        <f t="shared" si="3"/>
        <v>4</v>
      </c>
      <c r="BL54" s="71">
        <f t="shared" si="4"/>
        <v>14</v>
      </c>
      <c r="BM54" s="72">
        <f t="shared" si="14"/>
        <v>52</v>
      </c>
    </row>
    <row r="55" spans="1:65" s="84" customFormat="1" ht="18.75" thickTop="1" x14ac:dyDescent="0.25">
      <c r="A55" s="500"/>
      <c r="B55" s="52" t="s">
        <v>84</v>
      </c>
      <c r="C55" s="53">
        <v>1</v>
      </c>
      <c r="D55" s="216" t="s">
        <v>85</v>
      </c>
      <c r="E55" s="217"/>
      <c r="F55" s="54"/>
      <c r="G55" s="55"/>
      <c r="H55" s="55"/>
      <c r="I55" s="60"/>
      <c r="J55" s="54"/>
      <c r="K55" s="55"/>
      <c r="L55" s="55"/>
      <c r="M55" s="55"/>
      <c r="N55" s="57"/>
      <c r="O55" s="58"/>
      <c r="P55" s="55"/>
      <c r="Q55" s="59"/>
      <c r="R55" s="60"/>
      <c r="S55" s="54"/>
      <c r="T55" s="55" t="s">
        <v>39</v>
      </c>
      <c r="U55" s="55" t="s">
        <v>39</v>
      </c>
      <c r="V55" s="60" t="s">
        <v>39</v>
      </c>
      <c r="W55" s="54" t="s">
        <v>40</v>
      </c>
      <c r="X55" s="55" t="s">
        <v>40</v>
      </c>
      <c r="Y55" s="55" t="s">
        <v>40</v>
      </c>
      <c r="Z55" s="55" t="s">
        <v>40</v>
      </c>
      <c r="AA55" s="60" t="s">
        <v>40</v>
      </c>
      <c r="AB55" s="54"/>
      <c r="AC55" s="55"/>
      <c r="AD55" s="55"/>
      <c r="AE55" s="57"/>
      <c r="AF55" s="58"/>
      <c r="AG55" s="28"/>
      <c r="AH55" s="353"/>
      <c r="AI55" s="348"/>
      <c r="AJ55" s="27"/>
      <c r="AK55" s="28"/>
      <c r="AL55" s="55"/>
      <c r="AM55" s="55"/>
      <c r="AN55" s="57"/>
      <c r="AO55" s="58"/>
      <c r="AP55" s="55"/>
      <c r="AQ55" s="55"/>
      <c r="AR55" s="60"/>
      <c r="AS55" s="54"/>
      <c r="AT55" s="55" t="s">
        <v>39</v>
      </c>
      <c r="AU55" s="55" t="s">
        <v>39</v>
      </c>
      <c r="AV55" s="60" t="s">
        <v>39</v>
      </c>
      <c r="AW55" s="54" t="s">
        <v>40</v>
      </c>
      <c r="AX55" s="55" t="s">
        <v>40</v>
      </c>
      <c r="AY55" s="55" t="s">
        <v>40</v>
      </c>
      <c r="AZ55" s="55" t="s">
        <v>40</v>
      </c>
      <c r="BA55" s="57" t="s">
        <v>40</v>
      </c>
      <c r="BB55" s="58" t="s">
        <v>40</v>
      </c>
      <c r="BC55" s="55" t="s">
        <v>40</v>
      </c>
      <c r="BD55" s="55" t="s">
        <v>40</v>
      </c>
      <c r="BE55" s="147" t="s">
        <v>40</v>
      </c>
      <c r="BF55" s="22">
        <f t="shared" si="11"/>
        <v>14</v>
      </c>
      <c r="BG55" s="23">
        <f t="shared" si="12"/>
        <v>18</v>
      </c>
      <c r="BH55" s="23">
        <f t="shared" si="0"/>
        <v>6</v>
      </c>
      <c r="BI55" s="23">
        <f t="shared" si="1"/>
        <v>0</v>
      </c>
      <c r="BJ55" s="23">
        <f t="shared" si="2"/>
        <v>0</v>
      </c>
      <c r="BK55" s="23">
        <f t="shared" si="3"/>
        <v>0</v>
      </c>
      <c r="BL55" s="23">
        <f t="shared" si="4"/>
        <v>14</v>
      </c>
      <c r="BM55" s="24">
        <f t="shared" si="14"/>
        <v>52</v>
      </c>
    </row>
    <row r="56" spans="1:65" s="84" customFormat="1" ht="18" x14ac:dyDescent="0.25">
      <c r="A56" s="500"/>
      <c r="B56" s="64" t="s">
        <v>84</v>
      </c>
      <c r="C56" s="41" t="s">
        <v>86</v>
      </c>
      <c r="D56" s="483" t="s">
        <v>87</v>
      </c>
      <c r="E56" s="484"/>
      <c r="F56" s="38"/>
      <c r="G56" s="295"/>
      <c r="H56" s="295"/>
      <c r="I56" s="296"/>
      <c r="J56" s="38"/>
      <c r="K56" s="295"/>
      <c r="L56" s="295"/>
      <c r="M56" s="295"/>
      <c r="N56" s="33"/>
      <c r="O56" s="283"/>
      <c r="P56" s="295"/>
      <c r="Q56" s="295"/>
      <c r="R56" s="296"/>
      <c r="S56" s="38"/>
      <c r="T56" s="295" t="s">
        <v>39</v>
      </c>
      <c r="U56" s="295" t="s">
        <v>39</v>
      </c>
      <c r="V56" s="296" t="s">
        <v>39</v>
      </c>
      <c r="W56" s="38" t="s">
        <v>40</v>
      </c>
      <c r="X56" s="295" t="s">
        <v>40</v>
      </c>
      <c r="Y56" s="295" t="s">
        <v>40</v>
      </c>
      <c r="Z56" s="295" t="s">
        <v>40</v>
      </c>
      <c r="AA56" s="296" t="s">
        <v>40</v>
      </c>
      <c r="AB56" s="38"/>
      <c r="AC56" s="295"/>
      <c r="AD56" s="295"/>
      <c r="AE56" s="33"/>
      <c r="AF56" s="283"/>
      <c r="AG56" s="295"/>
      <c r="AH56" s="349"/>
      <c r="AI56" s="350"/>
      <c r="AJ56" s="38"/>
      <c r="AK56" s="295"/>
      <c r="AL56" s="295"/>
      <c r="AM56" s="295"/>
      <c r="AN56" s="33"/>
      <c r="AO56" s="283"/>
      <c r="AP56" s="295"/>
      <c r="AQ56" s="295"/>
      <c r="AR56" s="296"/>
      <c r="AS56" s="38"/>
      <c r="AT56" s="295" t="s">
        <v>39</v>
      </c>
      <c r="AU56" s="295" t="s">
        <v>39</v>
      </c>
      <c r="AV56" s="296" t="s">
        <v>39</v>
      </c>
      <c r="AW56" s="38" t="s">
        <v>40</v>
      </c>
      <c r="AX56" s="295" t="s">
        <v>40</v>
      </c>
      <c r="AY56" s="295" t="s">
        <v>40</v>
      </c>
      <c r="AZ56" s="295" t="s">
        <v>40</v>
      </c>
      <c r="BA56" s="33" t="s">
        <v>40</v>
      </c>
      <c r="BB56" s="283" t="s">
        <v>40</v>
      </c>
      <c r="BC56" s="295" t="s">
        <v>40</v>
      </c>
      <c r="BD56" s="295" t="s">
        <v>40</v>
      </c>
      <c r="BE56" s="120" t="s">
        <v>40</v>
      </c>
      <c r="BF56" s="22">
        <f t="shared" si="11"/>
        <v>14</v>
      </c>
      <c r="BG56" s="23">
        <f t="shared" si="12"/>
        <v>18</v>
      </c>
      <c r="BH56" s="34">
        <f t="shared" si="0"/>
        <v>6</v>
      </c>
      <c r="BI56" s="34">
        <f t="shared" si="1"/>
        <v>0</v>
      </c>
      <c r="BJ56" s="34">
        <f t="shared" si="2"/>
        <v>0</v>
      </c>
      <c r="BK56" s="34">
        <f t="shared" si="3"/>
        <v>0</v>
      </c>
      <c r="BL56" s="34">
        <f t="shared" si="4"/>
        <v>14</v>
      </c>
      <c r="BM56" s="35">
        <f t="shared" si="14"/>
        <v>52</v>
      </c>
    </row>
    <row r="57" spans="1:65" s="84" customFormat="1" ht="18" x14ac:dyDescent="0.25">
      <c r="A57" s="500"/>
      <c r="B57" s="64" t="s">
        <v>84</v>
      </c>
      <c r="C57" s="41">
        <v>2</v>
      </c>
      <c r="D57" s="300" t="s">
        <v>88</v>
      </c>
      <c r="E57" s="301"/>
      <c r="F57" s="38"/>
      <c r="G57" s="295"/>
      <c r="H57" s="295"/>
      <c r="I57" s="296"/>
      <c r="J57" s="38" t="s">
        <v>42</v>
      </c>
      <c r="K57" s="295" t="s">
        <v>42</v>
      </c>
      <c r="L57" s="295" t="s">
        <v>42</v>
      </c>
      <c r="M57" s="295" t="s">
        <v>42</v>
      </c>
      <c r="N57" s="33"/>
      <c r="O57" s="283"/>
      <c r="P57" s="295"/>
      <c r="Q57" s="295"/>
      <c r="R57" s="296"/>
      <c r="S57" s="38"/>
      <c r="T57" s="295" t="s">
        <v>39</v>
      </c>
      <c r="U57" s="295" t="s">
        <v>39</v>
      </c>
      <c r="V57" s="296" t="s">
        <v>39</v>
      </c>
      <c r="W57" s="38" t="s">
        <v>40</v>
      </c>
      <c r="X57" s="295" t="s">
        <v>40</v>
      </c>
      <c r="Y57" s="295" t="s">
        <v>40</v>
      </c>
      <c r="Z57" s="295" t="s">
        <v>40</v>
      </c>
      <c r="AA57" s="296" t="s">
        <v>40</v>
      </c>
      <c r="AB57" s="38"/>
      <c r="AC57" s="295"/>
      <c r="AD57" s="295"/>
      <c r="AE57" s="33"/>
      <c r="AF57" s="283"/>
      <c r="AG57" s="295"/>
      <c r="AH57" s="349"/>
      <c r="AI57" s="350"/>
      <c r="AJ57" s="38"/>
      <c r="AK57" s="295"/>
      <c r="AL57" s="295"/>
      <c r="AM57" s="295"/>
      <c r="AN57" s="33"/>
      <c r="AO57" s="283"/>
      <c r="AP57" s="295"/>
      <c r="AQ57" s="295"/>
      <c r="AR57" s="296"/>
      <c r="AS57" s="38"/>
      <c r="AT57" s="295" t="s">
        <v>39</v>
      </c>
      <c r="AU57" s="295" t="s">
        <v>39</v>
      </c>
      <c r="AV57" s="296" t="s">
        <v>39</v>
      </c>
      <c r="AW57" s="38" t="s">
        <v>40</v>
      </c>
      <c r="AX57" s="295" t="s">
        <v>40</v>
      </c>
      <c r="AY57" s="295" t="s">
        <v>40</v>
      </c>
      <c r="AZ57" s="295" t="s">
        <v>40</v>
      </c>
      <c r="BA57" s="33" t="s">
        <v>40</v>
      </c>
      <c r="BB57" s="283" t="s">
        <v>40</v>
      </c>
      <c r="BC57" s="295" t="s">
        <v>40</v>
      </c>
      <c r="BD57" s="295" t="s">
        <v>40</v>
      </c>
      <c r="BE57" s="120" t="s">
        <v>40</v>
      </c>
      <c r="BF57" s="22">
        <f t="shared" si="11"/>
        <v>10</v>
      </c>
      <c r="BG57" s="23">
        <f t="shared" si="12"/>
        <v>18</v>
      </c>
      <c r="BH57" s="34">
        <f t="shared" si="0"/>
        <v>6</v>
      </c>
      <c r="BI57" s="34">
        <f t="shared" si="1"/>
        <v>4</v>
      </c>
      <c r="BJ57" s="34">
        <f t="shared" si="2"/>
        <v>0</v>
      </c>
      <c r="BK57" s="34">
        <f t="shared" si="3"/>
        <v>0</v>
      </c>
      <c r="BL57" s="34">
        <f t="shared" si="4"/>
        <v>14</v>
      </c>
      <c r="BM57" s="35">
        <f t="shared" si="14"/>
        <v>52</v>
      </c>
    </row>
    <row r="58" spans="1:65" s="84" customFormat="1" ht="36" customHeight="1" x14ac:dyDescent="0.25">
      <c r="A58" s="500"/>
      <c r="B58" s="64" t="s">
        <v>84</v>
      </c>
      <c r="C58" s="41" t="s">
        <v>89</v>
      </c>
      <c r="D58" s="483" t="s">
        <v>90</v>
      </c>
      <c r="E58" s="484"/>
      <c r="F58" s="38"/>
      <c r="G58" s="295"/>
      <c r="H58" s="295"/>
      <c r="I58" s="296"/>
      <c r="J58" s="38"/>
      <c r="K58" s="295"/>
      <c r="L58" s="295"/>
      <c r="M58" s="295"/>
      <c r="N58" s="33"/>
      <c r="O58" s="283"/>
      <c r="P58" s="295"/>
      <c r="Q58" s="42"/>
      <c r="R58" s="296"/>
      <c r="S58" s="38"/>
      <c r="T58" s="295" t="s">
        <v>39</v>
      </c>
      <c r="U58" s="295" t="s">
        <v>39</v>
      </c>
      <c r="V58" s="296" t="s">
        <v>39</v>
      </c>
      <c r="W58" s="38" t="s">
        <v>40</v>
      </c>
      <c r="X58" s="295" t="s">
        <v>40</v>
      </c>
      <c r="Y58" s="295" t="s">
        <v>40</v>
      </c>
      <c r="Z58" s="295" t="s">
        <v>40</v>
      </c>
      <c r="AA58" s="296" t="s">
        <v>40</v>
      </c>
      <c r="AB58" s="38"/>
      <c r="AC58" s="295"/>
      <c r="AD58" s="295"/>
      <c r="AE58" s="33" t="s">
        <v>42</v>
      </c>
      <c r="AF58" s="283" t="s">
        <v>42</v>
      </c>
      <c r="AG58" s="295" t="s">
        <v>42</v>
      </c>
      <c r="AH58" s="326"/>
      <c r="AI58" s="350"/>
      <c r="AJ58" s="38"/>
      <c r="AK58" s="295" t="s">
        <v>42</v>
      </c>
      <c r="AL58" s="430"/>
      <c r="AM58" s="430"/>
      <c r="AN58" s="141"/>
      <c r="AO58" s="38"/>
      <c r="AP58" s="295"/>
      <c r="AQ58" s="296" t="s">
        <v>39</v>
      </c>
      <c r="AR58" s="296" t="s">
        <v>39</v>
      </c>
      <c r="AS58" s="292" t="s">
        <v>43</v>
      </c>
      <c r="AT58" s="288" t="s">
        <v>43</v>
      </c>
      <c r="AU58" s="288" t="s">
        <v>43</v>
      </c>
      <c r="AV58" s="289" t="s">
        <v>43</v>
      </c>
      <c r="AW58" s="485"/>
      <c r="AX58" s="486"/>
      <c r="AY58" s="486"/>
      <c r="AZ58" s="486"/>
      <c r="BA58" s="486"/>
      <c r="BB58" s="486"/>
      <c r="BC58" s="486"/>
      <c r="BD58" s="486"/>
      <c r="BE58" s="501"/>
      <c r="BF58" s="22">
        <f t="shared" si="11"/>
        <v>14</v>
      </c>
      <c r="BG58" s="23">
        <f t="shared" si="12"/>
        <v>11</v>
      </c>
      <c r="BH58" s="34">
        <f t="shared" si="0"/>
        <v>5</v>
      </c>
      <c r="BI58" s="34">
        <f t="shared" si="1"/>
        <v>4</v>
      </c>
      <c r="BJ58" s="34">
        <f t="shared" si="2"/>
        <v>0</v>
      </c>
      <c r="BK58" s="34">
        <f t="shared" si="3"/>
        <v>4</v>
      </c>
      <c r="BL58" s="34">
        <f t="shared" si="4"/>
        <v>5</v>
      </c>
      <c r="BM58" s="35">
        <f t="shared" si="14"/>
        <v>43</v>
      </c>
    </row>
    <row r="59" spans="1:65" s="84" customFormat="1" ht="36" customHeight="1" x14ac:dyDescent="0.25">
      <c r="A59" s="500"/>
      <c r="B59" s="64" t="s">
        <v>84</v>
      </c>
      <c r="C59" s="41">
        <v>3</v>
      </c>
      <c r="D59" s="483" t="s">
        <v>91</v>
      </c>
      <c r="E59" s="484"/>
      <c r="F59" s="38"/>
      <c r="G59" s="295"/>
      <c r="H59" s="295"/>
      <c r="I59" s="296"/>
      <c r="J59" s="39"/>
      <c r="K59" s="295"/>
      <c r="L59" s="295"/>
      <c r="M59" s="295"/>
      <c r="N59" s="40"/>
      <c r="O59" s="283"/>
      <c r="P59" s="295"/>
      <c r="Q59" s="295"/>
      <c r="R59" s="43"/>
      <c r="S59" s="38"/>
      <c r="T59" s="295" t="s">
        <v>39</v>
      </c>
      <c r="U59" s="295" t="s">
        <v>39</v>
      </c>
      <c r="V59" s="296" t="s">
        <v>39</v>
      </c>
      <c r="W59" s="38" t="s">
        <v>40</v>
      </c>
      <c r="X59" s="295" t="s">
        <v>40</v>
      </c>
      <c r="Y59" s="295" t="s">
        <v>40</v>
      </c>
      <c r="Z59" s="295" t="s">
        <v>40</v>
      </c>
      <c r="AA59" s="296" t="s">
        <v>40</v>
      </c>
      <c r="AB59" s="38"/>
      <c r="AC59" s="295"/>
      <c r="AD59" s="295" t="s">
        <v>42</v>
      </c>
      <c r="AE59" s="33" t="s">
        <v>42</v>
      </c>
      <c r="AF59" s="283" t="s">
        <v>42</v>
      </c>
      <c r="AG59" s="295" t="s">
        <v>42</v>
      </c>
      <c r="AH59" s="326"/>
      <c r="AI59" s="384"/>
      <c r="AJ59" s="38"/>
      <c r="AK59" s="295" t="s">
        <v>42</v>
      </c>
      <c r="AL59" s="296" t="s">
        <v>42</v>
      </c>
      <c r="AM59" s="295"/>
      <c r="AN59" s="33"/>
      <c r="AO59" s="283"/>
      <c r="AP59" s="295"/>
      <c r="AQ59" s="295"/>
      <c r="AR59" s="296"/>
      <c r="AS59" s="293"/>
      <c r="AT59" s="295" t="s">
        <v>39</v>
      </c>
      <c r="AU59" s="295" t="s">
        <v>39</v>
      </c>
      <c r="AV59" s="296" t="s">
        <v>39</v>
      </c>
      <c r="AW59" s="38" t="s">
        <v>40</v>
      </c>
      <c r="AX59" s="295" t="s">
        <v>40</v>
      </c>
      <c r="AY59" s="295" t="s">
        <v>40</v>
      </c>
      <c r="AZ59" s="295" t="s">
        <v>40</v>
      </c>
      <c r="BA59" s="33" t="s">
        <v>40</v>
      </c>
      <c r="BB59" s="86" t="s">
        <v>40</v>
      </c>
      <c r="BC59" s="295" t="s">
        <v>40</v>
      </c>
      <c r="BD59" s="295" t="s">
        <v>40</v>
      </c>
      <c r="BE59" s="120" t="s">
        <v>40</v>
      </c>
      <c r="BF59" s="22">
        <f t="shared" si="11"/>
        <v>14</v>
      </c>
      <c r="BG59" s="23">
        <f t="shared" si="12"/>
        <v>12</v>
      </c>
      <c r="BH59" s="34">
        <f t="shared" si="0"/>
        <v>6</v>
      </c>
      <c r="BI59" s="34">
        <f t="shared" si="1"/>
        <v>6</v>
      </c>
      <c r="BJ59" s="34">
        <f t="shared" si="2"/>
        <v>0</v>
      </c>
      <c r="BK59" s="34">
        <f t="shared" si="3"/>
        <v>0</v>
      </c>
      <c r="BL59" s="34">
        <f t="shared" si="4"/>
        <v>14</v>
      </c>
      <c r="BM59" s="35">
        <f t="shared" si="14"/>
        <v>52</v>
      </c>
    </row>
    <row r="60" spans="1:65" s="84" customFormat="1" ht="18" x14ac:dyDescent="0.25">
      <c r="A60" s="500"/>
      <c r="B60" s="64" t="s">
        <v>84</v>
      </c>
      <c r="C60" s="41">
        <v>4</v>
      </c>
      <c r="D60" s="300" t="s">
        <v>92</v>
      </c>
      <c r="E60" s="301"/>
      <c r="F60" s="38"/>
      <c r="G60" s="295"/>
      <c r="H60" s="295" t="s">
        <v>42</v>
      </c>
      <c r="I60" s="296" t="s">
        <v>42</v>
      </c>
      <c r="J60" s="38" t="s">
        <v>42</v>
      </c>
      <c r="K60" s="295" t="s">
        <v>42</v>
      </c>
      <c r="L60" s="295" t="s">
        <v>42</v>
      </c>
      <c r="M60" s="295" t="s">
        <v>42</v>
      </c>
      <c r="N60" s="33"/>
      <c r="O60" s="283"/>
      <c r="P60" s="295"/>
      <c r="Q60" s="295"/>
      <c r="R60" s="296"/>
      <c r="S60" s="38"/>
      <c r="T60" s="295" t="s">
        <v>39</v>
      </c>
      <c r="U60" s="295" t="s">
        <v>39</v>
      </c>
      <c r="V60" s="296" t="s">
        <v>39</v>
      </c>
      <c r="W60" s="38" t="s">
        <v>40</v>
      </c>
      <c r="X60" s="295" t="s">
        <v>40</v>
      </c>
      <c r="Y60" s="295" t="s">
        <v>40</v>
      </c>
      <c r="Z60" s="295" t="s">
        <v>40</v>
      </c>
      <c r="AA60" s="296" t="s">
        <v>40</v>
      </c>
      <c r="AB60" s="38"/>
      <c r="AC60" s="295"/>
      <c r="AD60" s="295"/>
      <c r="AE60" s="33"/>
      <c r="AF60" s="295" t="s">
        <v>42</v>
      </c>
      <c r="AG60" s="296" t="s">
        <v>42</v>
      </c>
      <c r="AH60" s="326"/>
      <c r="AI60" s="384"/>
      <c r="AJ60" s="433"/>
      <c r="AK60" s="295" t="s">
        <v>42</v>
      </c>
      <c r="AL60" s="40" t="s">
        <v>42</v>
      </c>
      <c r="AM60" s="283" t="s">
        <v>42</v>
      </c>
      <c r="AN60" s="295" t="s">
        <v>42</v>
      </c>
      <c r="AO60" s="283"/>
      <c r="AP60" s="295"/>
      <c r="AQ60" s="296" t="s">
        <v>39</v>
      </c>
      <c r="AR60" s="296" t="s">
        <v>39</v>
      </c>
      <c r="AS60" s="292" t="s">
        <v>43</v>
      </c>
      <c r="AT60" s="288" t="s">
        <v>43</v>
      </c>
      <c r="AU60" s="288" t="s">
        <v>43</v>
      </c>
      <c r="AV60" s="289" t="s">
        <v>43</v>
      </c>
      <c r="AW60" s="485"/>
      <c r="AX60" s="486"/>
      <c r="AY60" s="486"/>
      <c r="AZ60" s="486"/>
      <c r="BA60" s="486"/>
      <c r="BB60" s="486"/>
      <c r="BC60" s="486"/>
      <c r="BD60" s="486"/>
      <c r="BE60" s="501"/>
      <c r="BF60" s="22">
        <f t="shared" si="11"/>
        <v>8</v>
      </c>
      <c r="BG60" s="23">
        <f t="shared" si="12"/>
        <v>9</v>
      </c>
      <c r="BH60" s="34">
        <f t="shared" si="0"/>
        <v>5</v>
      </c>
      <c r="BI60" s="34">
        <f t="shared" si="1"/>
        <v>12</v>
      </c>
      <c r="BJ60" s="34">
        <f t="shared" si="2"/>
        <v>0</v>
      </c>
      <c r="BK60" s="34">
        <f t="shared" si="3"/>
        <v>4</v>
      </c>
      <c r="BL60" s="34">
        <f t="shared" si="4"/>
        <v>5</v>
      </c>
      <c r="BM60" s="35">
        <f t="shared" si="14"/>
        <v>43</v>
      </c>
    </row>
    <row r="61" spans="1:65" s="84" customFormat="1" ht="27" customHeight="1" x14ac:dyDescent="0.25">
      <c r="A61" s="500"/>
      <c r="B61" s="64" t="s">
        <v>84</v>
      </c>
      <c r="C61" s="41" t="s">
        <v>47</v>
      </c>
      <c r="D61" s="483" t="s">
        <v>93</v>
      </c>
      <c r="E61" s="484"/>
      <c r="F61" s="38"/>
      <c r="G61" s="295"/>
      <c r="H61" s="87"/>
      <c r="I61" s="88"/>
      <c r="J61" s="89"/>
      <c r="K61" s="87"/>
      <c r="L61" s="87"/>
      <c r="M61" s="87"/>
      <c r="N61" s="33" t="s">
        <v>42</v>
      </c>
      <c r="O61" s="283" t="s">
        <v>42</v>
      </c>
      <c r="P61" s="295"/>
      <c r="Q61" s="295"/>
      <c r="R61" s="296"/>
      <c r="S61" s="38"/>
      <c r="T61" s="295" t="s">
        <v>39</v>
      </c>
      <c r="U61" s="295" t="s">
        <v>39</v>
      </c>
      <c r="V61" s="296" t="s">
        <v>39</v>
      </c>
      <c r="W61" s="38" t="s">
        <v>40</v>
      </c>
      <c r="X61" s="295" t="s">
        <v>40</v>
      </c>
      <c r="Y61" s="295" t="s">
        <v>40</v>
      </c>
      <c r="Z61" s="295" t="s">
        <v>40</v>
      </c>
      <c r="AA61" s="296" t="s">
        <v>40</v>
      </c>
      <c r="AB61" s="38"/>
      <c r="AC61" s="295"/>
      <c r="AD61" s="295"/>
      <c r="AE61" s="33"/>
      <c r="AF61" s="283"/>
      <c r="AG61" s="295"/>
      <c r="AH61" s="349"/>
      <c r="AI61" s="350"/>
      <c r="AJ61" s="38"/>
      <c r="AK61" s="295" t="s">
        <v>42</v>
      </c>
      <c r="AL61" s="295" t="s">
        <v>42</v>
      </c>
      <c r="AM61" s="295" t="s">
        <v>42</v>
      </c>
      <c r="AN61" s="33" t="s">
        <v>42</v>
      </c>
      <c r="AO61" s="283"/>
      <c r="AP61" s="295"/>
      <c r="AQ61" s="295"/>
      <c r="AR61" s="296"/>
      <c r="AS61" s="38"/>
      <c r="AT61" s="295" t="s">
        <v>39</v>
      </c>
      <c r="AU61" s="296" t="s">
        <v>39</v>
      </c>
      <c r="AV61" s="33" t="s">
        <v>39</v>
      </c>
      <c r="AW61" s="38" t="s">
        <v>40</v>
      </c>
      <c r="AX61" s="295" t="s">
        <v>40</v>
      </c>
      <c r="AY61" s="295" t="s">
        <v>40</v>
      </c>
      <c r="AZ61" s="295" t="s">
        <v>40</v>
      </c>
      <c r="BA61" s="33" t="s">
        <v>40</v>
      </c>
      <c r="BB61" s="283" t="s">
        <v>40</v>
      </c>
      <c r="BC61" s="295" t="s">
        <v>40</v>
      </c>
      <c r="BD61" s="295" t="s">
        <v>40</v>
      </c>
      <c r="BE61" s="120" t="s">
        <v>40</v>
      </c>
      <c r="BF61" s="22">
        <f t="shared" si="11"/>
        <v>12</v>
      </c>
      <c r="BG61" s="23">
        <f t="shared" si="12"/>
        <v>14</v>
      </c>
      <c r="BH61" s="34">
        <f t="shared" si="0"/>
        <v>6</v>
      </c>
      <c r="BI61" s="34">
        <f t="shared" si="1"/>
        <v>6</v>
      </c>
      <c r="BJ61" s="34">
        <f t="shared" si="2"/>
        <v>0</v>
      </c>
      <c r="BK61" s="34">
        <f t="shared" si="3"/>
        <v>0</v>
      </c>
      <c r="BL61" s="34">
        <f t="shared" si="4"/>
        <v>14</v>
      </c>
      <c r="BM61" s="35">
        <f t="shared" si="14"/>
        <v>52</v>
      </c>
    </row>
    <row r="62" spans="1:65" s="84" customFormat="1" ht="44.25" customHeight="1" thickBot="1" x14ac:dyDescent="0.3">
      <c r="A62" s="500"/>
      <c r="B62" s="65" t="s">
        <v>84</v>
      </c>
      <c r="C62" s="91" t="s">
        <v>49</v>
      </c>
      <c r="D62" s="506" t="s">
        <v>94</v>
      </c>
      <c r="E62" s="507"/>
      <c r="F62" s="67"/>
      <c r="G62" s="307"/>
      <c r="H62" s="307" t="s">
        <v>42</v>
      </c>
      <c r="I62" s="319" t="s">
        <v>42</v>
      </c>
      <c r="J62" s="67" t="s">
        <v>42</v>
      </c>
      <c r="K62" s="307" t="s">
        <v>42</v>
      </c>
      <c r="L62" s="307" t="s">
        <v>42</v>
      </c>
      <c r="M62" s="307" t="s">
        <v>42</v>
      </c>
      <c r="N62" s="68"/>
      <c r="O62" s="318"/>
      <c r="P62" s="307"/>
      <c r="Q62" s="307"/>
      <c r="R62" s="319"/>
      <c r="S62" s="291" t="s">
        <v>39</v>
      </c>
      <c r="T62" s="284" t="s">
        <v>39</v>
      </c>
      <c r="U62" s="307" t="s">
        <v>43</v>
      </c>
      <c r="V62" s="319" t="s">
        <v>43</v>
      </c>
      <c r="W62" s="67"/>
      <c r="X62" s="502"/>
      <c r="Y62" s="502"/>
      <c r="Z62" s="502"/>
      <c r="AA62" s="502"/>
      <c r="AB62" s="502"/>
      <c r="AC62" s="502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502"/>
      <c r="AR62" s="502"/>
      <c r="AS62" s="502"/>
      <c r="AT62" s="502"/>
      <c r="AU62" s="502"/>
      <c r="AV62" s="502"/>
      <c r="AW62" s="502"/>
      <c r="AX62" s="502"/>
      <c r="AY62" s="502"/>
      <c r="AZ62" s="502"/>
      <c r="BA62" s="502"/>
      <c r="BB62" s="502"/>
      <c r="BC62" s="502"/>
      <c r="BD62" s="502"/>
      <c r="BE62" s="503"/>
      <c r="BF62" s="49">
        <f t="shared" si="11"/>
        <v>7</v>
      </c>
      <c r="BG62" s="124"/>
      <c r="BH62" s="50">
        <f t="shared" si="0"/>
        <v>2</v>
      </c>
      <c r="BI62" s="50">
        <f t="shared" si="1"/>
        <v>6</v>
      </c>
      <c r="BJ62" s="50">
        <f t="shared" si="2"/>
        <v>0</v>
      </c>
      <c r="BK62" s="50">
        <f t="shared" si="3"/>
        <v>2</v>
      </c>
      <c r="BL62" s="50">
        <f t="shared" si="4"/>
        <v>0</v>
      </c>
      <c r="BM62" s="51">
        <f t="shared" si="14"/>
        <v>17</v>
      </c>
    </row>
    <row r="63" spans="1:65" s="84" customFormat="1" ht="18.75" thickTop="1" x14ac:dyDescent="0.25">
      <c r="A63" s="500"/>
      <c r="B63" s="73" t="s">
        <v>95</v>
      </c>
      <c r="C63" s="26">
        <v>1</v>
      </c>
      <c r="D63" s="324" t="s">
        <v>96</v>
      </c>
      <c r="E63" s="325"/>
      <c r="F63" s="54"/>
      <c r="G63" s="55"/>
      <c r="H63" s="55"/>
      <c r="I63" s="60"/>
      <c r="J63" s="54"/>
      <c r="K63" s="55"/>
      <c r="L63" s="55"/>
      <c r="M63" s="55"/>
      <c r="N63" s="57"/>
      <c r="O63" s="58"/>
      <c r="P63" s="55"/>
      <c r="Q63" s="59"/>
      <c r="R63" s="60"/>
      <c r="S63" s="54"/>
      <c r="T63" s="55" t="s">
        <v>39</v>
      </c>
      <c r="U63" s="55" t="s">
        <v>39</v>
      </c>
      <c r="V63" s="60" t="s">
        <v>39</v>
      </c>
      <c r="W63" s="54" t="s">
        <v>40</v>
      </c>
      <c r="X63" s="55" t="s">
        <v>40</v>
      </c>
      <c r="Y63" s="55" t="s">
        <v>40</v>
      </c>
      <c r="Z63" s="55" t="s">
        <v>40</v>
      </c>
      <c r="AA63" s="60" t="s">
        <v>40</v>
      </c>
      <c r="AB63" s="54"/>
      <c r="AC63" s="55"/>
      <c r="AD63" s="55"/>
      <c r="AE63" s="57"/>
      <c r="AF63" s="58"/>
      <c r="AG63" s="55"/>
      <c r="AH63" s="351"/>
      <c r="AI63" s="352"/>
      <c r="AJ63" s="54"/>
      <c r="AK63" s="55"/>
      <c r="AL63" s="55"/>
      <c r="AM63" s="55"/>
      <c r="AN63" s="57"/>
      <c r="AO63" s="58"/>
      <c r="AP63" s="55"/>
      <c r="AQ63" s="55"/>
      <c r="AR63" s="60"/>
      <c r="AS63" s="54"/>
      <c r="AT63" s="55" t="s">
        <v>39</v>
      </c>
      <c r="AU63" s="60" t="s">
        <v>39</v>
      </c>
      <c r="AV63" s="54" t="s">
        <v>39</v>
      </c>
      <c r="AW63" s="54" t="s">
        <v>40</v>
      </c>
      <c r="AX63" s="55" t="s">
        <v>40</v>
      </c>
      <c r="AY63" s="55" t="s">
        <v>40</v>
      </c>
      <c r="AZ63" s="55" t="s">
        <v>40</v>
      </c>
      <c r="BA63" s="57" t="s">
        <v>40</v>
      </c>
      <c r="BB63" s="58" t="s">
        <v>40</v>
      </c>
      <c r="BC63" s="55" t="s">
        <v>40</v>
      </c>
      <c r="BD63" s="55" t="s">
        <v>40</v>
      </c>
      <c r="BE63" s="147" t="s">
        <v>40</v>
      </c>
      <c r="BF63" s="61">
        <f t="shared" si="11"/>
        <v>14</v>
      </c>
      <c r="BG63" s="62">
        <f t="shared" si="12"/>
        <v>18</v>
      </c>
      <c r="BH63" s="62">
        <f t="shared" si="0"/>
        <v>6</v>
      </c>
      <c r="BI63" s="62">
        <f t="shared" si="1"/>
        <v>0</v>
      </c>
      <c r="BJ63" s="62">
        <f t="shared" si="2"/>
        <v>0</v>
      </c>
      <c r="BK63" s="62">
        <f t="shared" si="3"/>
        <v>0</v>
      </c>
      <c r="BL63" s="62">
        <f t="shared" si="4"/>
        <v>14</v>
      </c>
      <c r="BM63" s="63">
        <f t="shared" si="14"/>
        <v>52</v>
      </c>
    </row>
    <row r="64" spans="1:65" s="84" customFormat="1" ht="18" x14ac:dyDescent="0.25">
      <c r="A64" s="500"/>
      <c r="B64" s="64" t="s">
        <v>95</v>
      </c>
      <c r="C64" s="41">
        <v>2</v>
      </c>
      <c r="D64" s="324" t="s">
        <v>97</v>
      </c>
      <c r="E64" s="325"/>
      <c r="F64" s="38"/>
      <c r="G64" s="295"/>
      <c r="H64" s="295"/>
      <c r="I64" s="296"/>
      <c r="J64" s="38"/>
      <c r="K64" s="295"/>
      <c r="L64" s="295"/>
      <c r="M64" s="295"/>
      <c r="N64" s="33"/>
      <c r="O64" s="283"/>
      <c r="P64" s="295"/>
      <c r="Q64" s="295"/>
      <c r="R64" s="296"/>
      <c r="S64" s="38"/>
      <c r="T64" s="295" t="s">
        <v>39</v>
      </c>
      <c r="U64" s="295" t="s">
        <v>39</v>
      </c>
      <c r="V64" s="296" t="s">
        <v>39</v>
      </c>
      <c r="W64" s="38" t="s">
        <v>40</v>
      </c>
      <c r="X64" s="295" t="s">
        <v>40</v>
      </c>
      <c r="Y64" s="295" t="s">
        <v>40</v>
      </c>
      <c r="Z64" s="295" t="s">
        <v>40</v>
      </c>
      <c r="AA64" s="296" t="s">
        <v>40</v>
      </c>
      <c r="AB64" s="38"/>
      <c r="AC64" s="295"/>
      <c r="AD64" s="295"/>
      <c r="AE64" s="33"/>
      <c r="AF64" s="283"/>
      <c r="AG64" s="141"/>
      <c r="AH64" s="141"/>
      <c r="AI64" s="350"/>
      <c r="AJ64" s="38"/>
      <c r="AK64" s="295"/>
      <c r="AL64" s="295"/>
      <c r="AM64" s="295" t="s">
        <v>42</v>
      </c>
      <c r="AN64" s="295" t="s">
        <v>42</v>
      </c>
      <c r="AO64" s="283"/>
      <c r="AP64" s="295"/>
      <c r="AQ64" s="295"/>
      <c r="AR64" s="296"/>
      <c r="AS64" s="38"/>
      <c r="AT64" s="295" t="s">
        <v>39</v>
      </c>
      <c r="AU64" s="296" t="s">
        <v>39</v>
      </c>
      <c r="AV64" s="38" t="s">
        <v>39</v>
      </c>
      <c r="AW64" s="38" t="s">
        <v>40</v>
      </c>
      <c r="AX64" s="295" t="s">
        <v>40</v>
      </c>
      <c r="AY64" s="295" t="s">
        <v>40</v>
      </c>
      <c r="AZ64" s="295" t="s">
        <v>40</v>
      </c>
      <c r="BA64" s="33" t="s">
        <v>40</v>
      </c>
      <c r="BB64" s="283" t="s">
        <v>40</v>
      </c>
      <c r="BC64" s="295" t="s">
        <v>40</v>
      </c>
      <c r="BD64" s="295" t="s">
        <v>40</v>
      </c>
      <c r="BE64" s="120" t="s">
        <v>40</v>
      </c>
      <c r="BF64" s="22">
        <f t="shared" si="11"/>
        <v>14</v>
      </c>
      <c r="BG64" s="23">
        <f t="shared" si="12"/>
        <v>16</v>
      </c>
      <c r="BH64" s="34">
        <f t="shared" si="0"/>
        <v>6</v>
      </c>
      <c r="BI64" s="34">
        <f t="shared" si="1"/>
        <v>2</v>
      </c>
      <c r="BJ64" s="34">
        <f t="shared" si="2"/>
        <v>0</v>
      </c>
      <c r="BK64" s="34">
        <f t="shared" si="3"/>
        <v>0</v>
      </c>
      <c r="BL64" s="34">
        <f t="shared" si="4"/>
        <v>14</v>
      </c>
      <c r="BM64" s="35">
        <f t="shared" si="14"/>
        <v>52</v>
      </c>
    </row>
    <row r="65" spans="1:122" s="84" customFormat="1" ht="18" x14ac:dyDescent="0.25">
      <c r="A65" s="500"/>
      <c r="B65" s="64" t="s">
        <v>95</v>
      </c>
      <c r="C65" s="41">
        <v>3</v>
      </c>
      <c r="D65" s="324" t="s">
        <v>98</v>
      </c>
      <c r="E65" s="325"/>
      <c r="F65" s="38"/>
      <c r="G65" s="295"/>
      <c r="H65" s="295"/>
      <c r="I65" s="296"/>
      <c r="J65" s="38"/>
      <c r="K65" s="295"/>
      <c r="L65" s="295"/>
      <c r="M65" s="295"/>
      <c r="N65" s="33"/>
      <c r="O65" s="283"/>
      <c r="P65" s="295"/>
      <c r="Q65" s="295"/>
      <c r="R65" s="296"/>
      <c r="S65" s="38"/>
      <c r="T65" s="295" t="s">
        <v>39</v>
      </c>
      <c r="U65" s="295" t="s">
        <v>39</v>
      </c>
      <c r="V65" s="296" t="s">
        <v>39</v>
      </c>
      <c r="W65" s="38" t="s">
        <v>40</v>
      </c>
      <c r="X65" s="295" t="s">
        <v>40</v>
      </c>
      <c r="Y65" s="295" t="s">
        <v>40</v>
      </c>
      <c r="Z65" s="295" t="s">
        <v>40</v>
      </c>
      <c r="AA65" s="296" t="s">
        <v>40</v>
      </c>
      <c r="AB65" s="38"/>
      <c r="AC65" s="295"/>
      <c r="AD65" s="295" t="s">
        <v>42</v>
      </c>
      <c r="AE65" s="33" t="s">
        <v>42</v>
      </c>
      <c r="AF65" s="283" t="s">
        <v>42</v>
      </c>
      <c r="AG65" s="295" t="s">
        <v>42</v>
      </c>
      <c r="AH65" s="326"/>
      <c r="AI65" s="383"/>
      <c r="AJ65" s="283"/>
      <c r="AK65" s="295" t="s">
        <v>42</v>
      </c>
      <c r="AL65" s="296" t="s">
        <v>42</v>
      </c>
      <c r="AM65" s="295"/>
      <c r="AN65" s="33"/>
      <c r="AO65" s="283"/>
      <c r="AP65" s="295"/>
      <c r="AQ65" s="295"/>
      <c r="AR65" s="296"/>
      <c r="AS65" s="38"/>
      <c r="AT65" s="295" t="s">
        <v>39</v>
      </c>
      <c r="AU65" s="296" t="s">
        <v>39</v>
      </c>
      <c r="AV65" s="38" t="s">
        <v>39</v>
      </c>
      <c r="AW65" s="38" t="s">
        <v>40</v>
      </c>
      <c r="AX65" s="295" t="s">
        <v>40</v>
      </c>
      <c r="AY65" s="295" t="s">
        <v>40</v>
      </c>
      <c r="AZ65" s="295" t="s">
        <v>40</v>
      </c>
      <c r="BA65" s="33" t="s">
        <v>40</v>
      </c>
      <c r="BB65" s="283" t="s">
        <v>40</v>
      </c>
      <c r="BC65" s="295" t="s">
        <v>40</v>
      </c>
      <c r="BD65" s="295" t="s">
        <v>40</v>
      </c>
      <c r="BE65" s="120" t="s">
        <v>40</v>
      </c>
      <c r="BF65" s="22">
        <f t="shared" si="11"/>
        <v>14</v>
      </c>
      <c r="BG65" s="23">
        <f t="shared" si="12"/>
        <v>12</v>
      </c>
      <c r="BH65" s="34">
        <f t="shared" si="0"/>
        <v>6</v>
      </c>
      <c r="BI65" s="34">
        <f t="shared" si="1"/>
        <v>6</v>
      </c>
      <c r="BJ65" s="34">
        <f t="shared" si="2"/>
        <v>0</v>
      </c>
      <c r="BK65" s="34">
        <f t="shared" si="3"/>
        <v>0</v>
      </c>
      <c r="BL65" s="34">
        <f t="shared" si="4"/>
        <v>14</v>
      </c>
      <c r="BM65" s="35">
        <f t="shared" si="14"/>
        <v>52</v>
      </c>
    </row>
    <row r="66" spans="1:122" s="84" customFormat="1" ht="35.25" customHeight="1" thickBot="1" x14ac:dyDescent="0.3">
      <c r="A66" s="500"/>
      <c r="B66" s="76" t="s">
        <v>95</v>
      </c>
      <c r="C66" s="37">
        <v>4</v>
      </c>
      <c r="D66" s="218" t="s">
        <v>99</v>
      </c>
      <c r="E66" s="219"/>
      <c r="F66" s="67"/>
      <c r="G66" s="307"/>
      <c r="H66" s="307"/>
      <c r="I66" s="319"/>
      <c r="J66" s="67"/>
      <c r="K66" s="319"/>
      <c r="L66" s="307"/>
      <c r="M66" s="307"/>
      <c r="N66" s="282"/>
      <c r="O66" s="318"/>
      <c r="P66" s="307"/>
      <c r="Q66" s="307"/>
      <c r="R66" s="319"/>
      <c r="S66" s="67"/>
      <c r="T66" s="307" t="s">
        <v>39</v>
      </c>
      <c r="U66" s="319" t="s">
        <v>39</v>
      </c>
      <c r="V66" s="68" t="s">
        <v>39</v>
      </c>
      <c r="W66" s="67" t="s">
        <v>40</v>
      </c>
      <c r="X66" s="307" t="s">
        <v>40</v>
      </c>
      <c r="Y66" s="307" t="s">
        <v>40</v>
      </c>
      <c r="Z66" s="307" t="s">
        <v>40</v>
      </c>
      <c r="AA66" s="319" t="s">
        <v>40</v>
      </c>
      <c r="AB66" s="67"/>
      <c r="AC66" s="307"/>
      <c r="AD66" s="421" t="s">
        <v>42</v>
      </c>
      <c r="AE66" s="421" t="s">
        <v>42</v>
      </c>
      <c r="AF66" s="421" t="s">
        <v>42</v>
      </c>
      <c r="AG66" s="421" t="s">
        <v>42</v>
      </c>
      <c r="AH66" s="387"/>
      <c r="AI66" s="388"/>
      <c r="AJ66" s="432"/>
      <c r="AK66" s="421" t="s">
        <v>42</v>
      </c>
      <c r="AL66" s="421" t="s">
        <v>42</v>
      </c>
      <c r="AM66" s="421" t="s">
        <v>42</v>
      </c>
      <c r="AN66" s="425" t="s">
        <v>42</v>
      </c>
      <c r="AO66" s="67"/>
      <c r="AP66" s="307"/>
      <c r="AQ66" s="319" t="s">
        <v>39</v>
      </c>
      <c r="AR66" s="319" t="s">
        <v>39</v>
      </c>
      <c r="AS66" s="291" t="s">
        <v>43</v>
      </c>
      <c r="AT66" s="284" t="s">
        <v>43</v>
      </c>
      <c r="AU66" s="284" t="s">
        <v>43</v>
      </c>
      <c r="AV66" s="285" t="s">
        <v>43</v>
      </c>
      <c r="AW66" s="67"/>
      <c r="AX66" s="307"/>
      <c r="AY66" s="307"/>
      <c r="AZ66" s="307"/>
      <c r="BA66" s="68"/>
      <c r="BB66" s="294"/>
      <c r="BC66" s="307"/>
      <c r="BD66" s="307"/>
      <c r="BE66" s="308"/>
      <c r="BF66" s="130">
        <f t="shared" si="11"/>
        <v>14</v>
      </c>
      <c r="BG66" s="250">
        <f t="shared" si="12"/>
        <v>7</v>
      </c>
      <c r="BH66" s="131">
        <f t="shared" si="0"/>
        <v>5</v>
      </c>
      <c r="BI66" s="131">
        <f t="shared" si="1"/>
        <v>8</v>
      </c>
      <c r="BJ66" s="131">
        <f t="shared" si="2"/>
        <v>0</v>
      </c>
      <c r="BK66" s="131">
        <f t="shared" si="3"/>
        <v>4</v>
      </c>
      <c r="BL66" s="131">
        <f t="shared" si="4"/>
        <v>5</v>
      </c>
      <c r="BM66" s="132">
        <f t="shared" si="14"/>
        <v>43</v>
      </c>
    </row>
    <row r="67" spans="1:122" s="100" customFormat="1" ht="54.75" thickTop="1" x14ac:dyDescent="0.25">
      <c r="A67" s="508" t="s">
        <v>100</v>
      </c>
      <c r="B67" s="97" t="s">
        <v>101</v>
      </c>
      <c r="C67" s="98">
        <v>1</v>
      </c>
      <c r="D67" s="220" t="s">
        <v>102</v>
      </c>
      <c r="E67" s="221"/>
      <c r="F67" s="27"/>
      <c r="G67" s="28"/>
      <c r="H67" s="28"/>
      <c r="I67" s="31"/>
      <c r="J67" s="27"/>
      <c r="K67" s="28"/>
      <c r="L67" s="28"/>
      <c r="M67" s="28"/>
      <c r="N67" s="29"/>
      <c r="O67" s="30"/>
      <c r="P67" s="28"/>
      <c r="Q67" s="28"/>
      <c r="R67" s="31"/>
      <c r="S67" s="27"/>
      <c r="T67" s="28" t="s">
        <v>39</v>
      </c>
      <c r="U67" s="28" t="s">
        <v>39</v>
      </c>
      <c r="V67" s="31" t="s">
        <v>39</v>
      </c>
      <c r="W67" s="27" t="s">
        <v>40</v>
      </c>
      <c r="X67" s="28" t="s">
        <v>40</v>
      </c>
      <c r="Y67" s="28" t="s">
        <v>40</v>
      </c>
      <c r="Z67" s="28" t="s">
        <v>40</v>
      </c>
      <c r="AA67" s="31" t="s">
        <v>40</v>
      </c>
      <c r="AB67" s="27"/>
      <c r="AC67" s="28"/>
      <c r="AD67" s="28"/>
      <c r="AE67" s="29"/>
      <c r="AF67" s="30"/>
      <c r="AG67" s="28"/>
      <c r="AH67" s="347"/>
      <c r="AI67" s="348"/>
      <c r="AJ67" s="27"/>
      <c r="AK67" s="28"/>
      <c r="AL67" s="28"/>
      <c r="AM67" s="28"/>
      <c r="AN67" s="29"/>
      <c r="AO67" s="30"/>
      <c r="AP67" s="28"/>
      <c r="AQ67" s="28"/>
      <c r="AR67" s="31"/>
      <c r="AS67" s="27"/>
      <c r="AT67" s="28" t="s">
        <v>39</v>
      </c>
      <c r="AU67" s="28" t="s">
        <v>39</v>
      </c>
      <c r="AV67" s="29" t="s">
        <v>39</v>
      </c>
      <c r="AW67" s="27" t="s">
        <v>40</v>
      </c>
      <c r="AX67" s="30" t="s">
        <v>40</v>
      </c>
      <c r="AY67" s="28" t="s">
        <v>40</v>
      </c>
      <c r="AZ67" s="28" t="s">
        <v>40</v>
      </c>
      <c r="BA67" s="29" t="s">
        <v>40</v>
      </c>
      <c r="BB67" s="30" t="s">
        <v>40</v>
      </c>
      <c r="BC67" s="28" t="s">
        <v>40</v>
      </c>
      <c r="BD67" s="28" t="s">
        <v>40</v>
      </c>
      <c r="BE67" s="31" t="s">
        <v>40</v>
      </c>
      <c r="BF67" s="81">
        <f t="shared" ref="BF67:BF79" si="16">COUNTIF($F67:$V67,"")</f>
        <v>14</v>
      </c>
      <c r="BG67" s="82">
        <f t="shared" ref="BG67:BG79" si="17">COUNTIF($AB67:$AV67,"")</f>
        <v>18</v>
      </c>
      <c r="BH67" s="82">
        <f t="shared" si="0"/>
        <v>6</v>
      </c>
      <c r="BI67" s="82">
        <f t="shared" si="1"/>
        <v>0</v>
      </c>
      <c r="BJ67" s="82">
        <f t="shared" si="2"/>
        <v>0</v>
      </c>
      <c r="BK67" s="82">
        <f t="shared" si="3"/>
        <v>0</v>
      </c>
      <c r="BL67" s="82">
        <f t="shared" si="4"/>
        <v>14</v>
      </c>
      <c r="BM67" s="83">
        <f t="shared" ref="BM67:BM87" si="18">SUM(BF67:BL67)</f>
        <v>52</v>
      </c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</row>
    <row r="68" spans="1:122" s="99" customFormat="1" ht="54" x14ac:dyDescent="0.25">
      <c r="A68" s="509"/>
      <c r="B68" s="101" t="s">
        <v>101</v>
      </c>
      <c r="C68" s="102">
        <v>2</v>
      </c>
      <c r="D68" s="324" t="s">
        <v>103</v>
      </c>
      <c r="E68" s="325"/>
      <c r="F68" s="38"/>
      <c r="G68" s="295"/>
      <c r="H68" s="295"/>
      <c r="I68" s="296"/>
      <c r="J68" s="39"/>
      <c r="K68" s="295"/>
      <c r="L68" s="295"/>
      <c r="M68" s="295"/>
      <c r="N68" s="33"/>
      <c r="O68" s="283"/>
      <c r="P68" s="295"/>
      <c r="Q68" s="295"/>
      <c r="R68" s="296"/>
      <c r="S68" s="38"/>
      <c r="T68" s="295" t="s">
        <v>39</v>
      </c>
      <c r="U68" s="295" t="s">
        <v>39</v>
      </c>
      <c r="V68" s="296" t="s">
        <v>39</v>
      </c>
      <c r="W68" s="38" t="s">
        <v>40</v>
      </c>
      <c r="X68" s="295" t="s">
        <v>40</v>
      </c>
      <c r="Y68" s="295" t="s">
        <v>40</v>
      </c>
      <c r="Z68" s="295" t="s">
        <v>40</v>
      </c>
      <c r="AA68" s="296" t="s">
        <v>40</v>
      </c>
      <c r="AB68" s="38"/>
      <c r="AC68" s="295"/>
      <c r="AD68" s="295"/>
      <c r="AE68" s="40"/>
      <c r="AF68" s="283"/>
      <c r="AG68" s="295"/>
      <c r="AH68" s="349"/>
      <c r="AI68" s="350"/>
      <c r="AJ68" s="38"/>
      <c r="AK68" s="295"/>
      <c r="AL68" s="295"/>
      <c r="AM68" s="295"/>
      <c r="AN68" s="33"/>
      <c r="AO68" s="283"/>
      <c r="AP68" s="295"/>
      <c r="AQ68" s="295"/>
      <c r="AR68" s="296" t="s">
        <v>42</v>
      </c>
      <c r="AS68" s="38" t="s">
        <v>42</v>
      </c>
      <c r="AT68" s="295" t="s">
        <v>39</v>
      </c>
      <c r="AU68" s="295" t="s">
        <v>39</v>
      </c>
      <c r="AV68" s="33" t="s">
        <v>39</v>
      </c>
      <c r="AW68" s="38" t="s">
        <v>40</v>
      </c>
      <c r="AX68" s="283" t="s">
        <v>40</v>
      </c>
      <c r="AY68" s="295" t="s">
        <v>40</v>
      </c>
      <c r="AZ68" s="295" t="s">
        <v>40</v>
      </c>
      <c r="BA68" s="33" t="s">
        <v>40</v>
      </c>
      <c r="BB68" s="283" t="s">
        <v>40</v>
      </c>
      <c r="BC68" s="295" t="s">
        <v>40</v>
      </c>
      <c r="BD68" s="295" t="s">
        <v>40</v>
      </c>
      <c r="BE68" s="296" t="s">
        <v>40</v>
      </c>
      <c r="BF68" s="22">
        <f t="shared" si="16"/>
        <v>14</v>
      </c>
      <c r="BG68" s="23">
        <f t="shared" si="17"/>
        <v>16</v>
      </c>
      <c r="BH68" s="34">
        <f t="shared" si="0"/>
        <v>6</v>
      </c>
      <c r="BI68" s="34">
        <f t="shared" si="1"/>
        <v>2</v>
      </c>
      <c r="BJ68" s="34">
        <f t="shared" si="2"/>
        <v>0</v>
      </c>
      <c r="BK68" s="34">
        <f t="shared" si="3"/>
        <v>0</v>
      </c>
      <c r="BL68" s="34">
        <f t="shared" si="4"/>
        <v>14</v>
      </c>
      <c r="BM68" s="35">
        <f t="shared" si="18"/>
        <v>52</v>
      </c>
    </row>
    <row r="69" spans="1:122" s="99" customFormat="1" ht="54" x14ac:dyDescent="0.25">
      <c r="A69" s="509"/>
      <c r="B69" s="101" t="s">
        <v>101</v>
      </c>
      <c r="C69" s="102">
        <v>3</v>
      </c>
      <c r="D69" s="324" t="s">
        <v>104</v>
      </c>
      <c r="E69" s="325"/>
      <c r="F69" s="38"/>
      <c r="G69" s="295"/>
      <c r="H69" s="295"/>
      <c r="I69" s="296"/>
      <c r="J69" s="38"/>
      <c r="K69" s="295"/>
      <c r="L69" s="42"/>
      <c r="M69" s="295"/>
      <c r="N69" s="33"/>
      <c r="O69" s="283"/>
      <c r="P69" s="295"/>
      <c r="Q69" s="295"/>
      <c r="R69" s="43"/>
      <c r="S69" s="38"/>
      <c r="T69" s="295" t="s">
        <v>39</v>
      </c>
      <c r="U69" s="295" t="s">
        <v>39</v>
      </c>
      <c r="V69" s="296" t="s">
        <v>39</v>
      </c>
      <c r="W69" s="38" t="s">
        <v>40</v>
      </c>
      <c r="X69" s="295" t="s">
        <v>40</v>
      </c>
      <c r="Y69" s="295" t="s">
        <v>40</v>
      </c>
      <c r="Z69" s="295" t="s">
        <v>40</v>
      </c>
      <c r="AA69" s="296" t="s">
        <v>40</v>
      </c>
      <c r="AB69" s="38"/>
      <c r="AC69" s="295"/>
      <c r="AD69" s="295"/>
      <c r="AE69" s="33"/>
      <c r="AF69" s="283"/>
      <c r="AG69" s="295"/>
      <c r="AH69" s="349"/>
      <c r="AI69" s="365"/>
      <c r="AJ69" s="283"/>
      <c r="AK69" s="42"/>
      <c r="AL69" s="42"/>
      <c r="AM69" s="295"/>
      <c r="AN69" s="33"/>
      <c r="AO69" s="283"/>
      <c r="AP69" s="295"/>
      <c r="AQ69" s="295"/>
      <c r="AR69" s="296"/>
      <c r="AS69" s="38"/>
      <c r="AT69" s="295" t="s">
        <v>39</v>
      </c>
      <c r="AU69" s="295" t="s">
        <v>39</v>
      </c>
      <c r="AV69" s="33" t="s">
        <v>39</v>
      </c>
      <c r="AW69" s="32" t="s">
        <v>40</v>
      </c>
      <c r="AX69" s="47" t="s">
        <v>40</v>
      </c>
      <c r="AY69" s="320" t="s">
        <v>40</v>
      </c>
      <c r="AZ69" s="320" t="s">
        <v>40</v>
      </c>
      <c r="BA69" s="46" t="s">
        <v>40</v>
      </c>
      <c r="BB69" s="47" t="s">
        <v>40</v>
      </c>
      <c r="BC69" s="320" t="s">
        <v>40</v>
      </c>
      <c r="BD69" s="320" t="s">
        <v>40</v>
      </c>
      <c r="BE69" s="321" t="s">
        <v>40</v>
      </c>
      <c r="BF69" s="22">
        <f t="shared" si="16"/>
        <v>14</v>
      </c>
      <c r="BG69" s="23">
        <f t="shared" si="17"/>
        <v>18</v>
      </c>
      <c r="BH69" s="34">
        <f t="shared" si="0"/>
        <v>6</v>
      </c>
      <c r="BI69" s="34">
        <f t="shared" si="1"/>
        <v>0</v>
      </c>
      <c r="BJ69" s="34">
        <f t="shared" si="2"/>
        <v>0</v>
      </c>
      <c r="BK69" s="34">
        <f t="shared" si="3"/>
        <v>0</v>
      </c>
      <c r="BL69" s="34">
        <f t="shared" si="4"/>
        <v>14</v>
      </c>
      <c r="BM69" s="35">
        <f t="shared" si="18"/>
        <v>52</v>
      </c>
    </row>
    <row r="70" spans="1:122" s="99" customFormat="1" ht="54" x14ac:dyDescent="0.25">
      <c r="A70" s="509"/>
      <c r="B70" s="101" t="s">
        <v>105</v>
      </c>
      <c r="C70" s="102">
        <v>4</v>
      </c>
      <c r="D70" s="324" t="s">
        <v>106</v>
      </c>
      <c r="E70" s="325"/>
      <c r="F70" s="38"/>
      <c r="G70" s="295"/>
      <c r="H70" s="295"/>
      <c r="I70" s="43"/>
      <c r="J70" s="38"/>
      <c r="K70" s="295"/>
      <c r="L70" s="42"/>
      <c r="M70" s="295"/>
      <c r="N70" s="33" t="s">
        <v>42</v>
      </c>
      <c r="O70" s="283" t="s">
        <v>42</v>
      </c>
      <c r="P70" s="295" t="s">
        <v>42</v>
      </c>
      <c r="Q70" s="295" t="s">
        <v>42</v>
      </c>
      <c r="R70" s="296" t="s">
        <v>42</v>
      </c>
      <c r="S70" s="38" t="s">
        <v>42</v>
      </c>
      <c r="T70" s="295" t="s">
        <v>39</v>
      </c>
      <c r="U70" s="295" t="s">
        <v>39</v>
      </c>
      <c r="V70" s="296" t="s">
        <v>39</v>
      </c>
      <c r="W70" s="38" t="s">
        <v>40</v>
      </c>
      <c r="X70" s="295" t="s">
        <v>40</v>
      </c>
      <c r="Y70" s="295" t="s">
        <v>40</v>
      </c>
      <c r="Z70" s="295" t="s">
        <v>40</v>
      </c>
      <c r="AA70" s="296" t="s">
        <v>40</v>
      </c>
      <c r="AB70" s="38"/>
      <c r="AC70" s="295"/>
      <c r="AD70" s="295"/>
      <c r="AE70" s="33"/>
      <c r="AF70" s="283"/>
      <c r="AG70" s="295"/>
      <c r="AH70" s="349"/>
      <c r="AI70" s="445"/>
      <c r="AJ70" s="431"/>
      <c r="AK70" s="430"/>
      <c r="AL70" s="430"/>
      <c r="AM70" s="430"/>
      <c r="AN70" s="446" t="s">
        <v>42</v>
      </c>
      <c r="AO70" s="403" t="s">
        <v>42</v>
      </c>
      <c r="AP70" s="400" t="s">
        <v>42</v>
      </c>
      <c r="AQ70" s="33" t="s">
        <v>42</v>
      </c>
      <c r="AR70" s="283" t="s">
        <v>42</v>
      </c>
      <c r="AS70" s="295" t="s">
        <v>42</v>
      </c>
      <c r="AT70" s="295" t="s">
        <v>39</v>
      </c>
      <c r="AU70" s="296" t="s">
        <v>39</v>
      </c>
      <c r="AV70" s="38" t="s">
        <v>39</v>
      </c>
      <c r="AW70" s="295" t="s">
        <v>43</v>
      </c>
      <c r="AX70" s="295" t="s">
        <v>43</v>
      </c>
      <c r="AY70" s="295" t="s">
        <v>43</v>
      </c>
      <c r="AZ70" s="303"/>
      <c r="BA70" s="303"/>
      <c r="BB70" s="303"/>
      <c r="BC70" s="303"/>
      <c r="BD70" s="303"/>
      <c r="BE70" s="303"/>
      <c r="BF70" s="22">
        <f t="shared" si="16"/>
        <v>8</v>
      </c>
      <c r="BG70" s="23">
        <f>COUNTIF($AB70:$AX70,"")</f>
        <v>12</v>
      </c>
      <c r="BH70" s="34">
        <f t="shared" si="0"/>
        <v>6</v>
      </c>
      <c r="BI70" s="34">
        <f t="shared" si="1"/>
        <v>12</v>
      </c>
      <c r="BJ70" s="34">
        <f t="shared" si="2"/>
        <v>0</v>
      </c>
      <c r="BK70" s="34">
        <f t="shared" si="3"/>
        <v>3</v>
      </c>
      <c r="BL70" s="34">
        <f t="shared" si="4"/>
        <v>5</v>
      </c>
      <c r="BM70" s="35">
        <f t="shared" si="18"/>
        <v>46</v>
      </c>
    </row>
    <row r="71" spans="1:122" s="99" customFormat="1" ht="39.75" customHeight="1" thickBot="1" x14ac:dyDescent="0.3">
      <c r="A71" s="509"/>
      <c r="B71" s="101" t="s">
        <v>107</v>
      </c>
      <c r="C71" s="103" t="s">
        <v>47</v>
      </c>
      <c r="D71" s="324" t="s">
        <v>108</v>
      </c>
      <c r="E71" s="325"/>
      <c r="F71" s="38"/>
      <c r="G71" s="295"/>
      <c r="H71" s="295"/>
      <c r="I71" s="296"/>
      <c r="J71" s="38"/>
      <c r="K71" s="295"/>
      <c r="L71" s="295"/>
      <c r="M71" s="295"/>
      <c r="N71" s="33"/>
      <c r="O71" s="283"/>
      <c r="P71" s="295"/>
      <c r="Q71" s="295"/>
      <c r="R71" s="296"/>
      <c r="S71" s="38"/>
      <c r="T71" s="295" t="s">
        <v>39</v>
      </c>
      <c r="U71" s="295" t="s">
        <v>39</v>
      </c>
      <c r="V71" s="296" t="s">
        <v>39</v>
      </c>
      <c r="W71" s="104" t="s">
        <v>40</v>
      </c>
      <c r="X71" s="105" t="s">
        <v>40</v>
      </c>
      <c r="Y71" s="105" t="s">
        <v>40</v>
      </c>
      <c r="Z71" s="105" t="s">
        <v>40</v>
      </c>
      <c r="AA71" s="106" t="s">
        <v>40</v>
      </c>
      <c r="AB71" s="104"/>
      <c r="AC71" s="105"/>
      <c r="AD71" s="105"/>
      <c r="AE71" s="107"/>
      <c r="AF71" s="108"/>
      <c r="AG71" s="105"/>
      <c r="AH71" s="357"/>
      <c r="AI71" s="358"/>
      <c r="AJ71" s="104"/>
      <c r="AK71" s="105"/>
      <c r="AL71" s="105"/>
      <c r="AM71" s="105"/>
      <c r="AN71" s="107"/>
      <c r="AO71" s="108"/>
      <c r="AP71" s="105" t="s">
        <v>42</v>
      </c>
      <c r="AQ71" s="105" t="s">
        <v>42</v>
      </c>
      <c r="AR71" s="106" t="s">
        <v>42</v>
      </c>
      <c r="AS71" s="104" t="s">
        <v>42</v>
      </c>
      <c r="AT71" s="105" t="s">
        <v>39</v>
      </c>
      <c r="AU71" s="105" t="s">
        <v>39</v>
      </c>
      <c r="AV71" s="107" t="s">
        <v>39</v>
      </c>
      <c r="AW71" s="109" t="s">
        <v>40</v>
      </c>
      <c r="AX71" s="110" t="s">
        <v>40</v>
      </c>
      <c r="AY71" s="111" t="s">
        <v>40</v>
      </c>
      <c r="AZ71" s="111" t="s">
        <v>40</v>
      </c>
      <c r="BA71" s="112" t="s">
        <v>40</v>
      </c>
      <c r="BB71" s="110" t="s">
        <v>40</v>
      </c>
      <c r="BC71" s="111" t="s">
        <v>40</v>
      </c>
      <c r="BD71" s="111" t="s">
        <v>40</v>
      </c>
      <c r="BE71" s="113" t="s">
        <v>40</v>
      </c>
      <c r="BF71" s="22">
        <f t="shared" si="16"/>
        <v>14</v>
      </c>
      <c r="BG71" s="23">
        <f t="shared" si="17"/>
        <v>14</v>
      </c>
      <c r="BH71" s="34">
        <f t="shared" si="0"/>
        <v>6</v>
      </c>
      <c r="BI71" s="34">
        <f t="shared" si="1"/>
        <v>4</v>
      </c>
      <c r="BJ71" s="34">
        <f t="shared" si="2"/>
        <v>0</v>
      </c>
      <c r="BK71" s="34">
        <f t="shared" si="3"/>
        <v>0</v>
      </c>
      <c r="BL71" s="34">
        <f t="shared" si="4"/>
        <v>14</v>
      </c>
      <c r="BM71" s="35">
        <f t="shared" si="18"/>
        <v>52</v>
      </c>
    </row>
    <row r="72" spans="1:122" s="116" customFormat="1" ht="41.25" customHeight="1" thickBot="1" x14ac:dyDescent="0.3">
      <c r="A72" s="509"/>
      <c r="B72" s="114" t="s">
        <v>107</v>
      </c>
      <c r="C72" s="103" t="s">
        <v>49</v>
      </c>
      <c r="D72" s="218" t="s">
        <v>109</v>
      </c>
      <c r="E72" s="219"/>
      <c r="F72" s="32"/>
      <c r="G72" s="320"/>
      <c r="H72" s="320"/>
      <c r="I72" s="321"/>
      <c r="J72" s="32"/>
      <c r="K72" s="320"/>
      <c r="L72" s="320"/>
      <c r="M72" s="263" t="s">
        <v>42</v>
      </c>
      <c r="N72" s="321" t="s">
        <v>42</v>
      </c>
      <c r="O72" s="32" t="s">
        <v>42</v>
      </c>
      <c r="P72" s="320" t="s">
        <v>42</v>
      </c>
      <c r="Q72" s="320" t="s">
        <v>39</v>
      </c>
      <c r="R72" s="46" t="s">
        <v>39</v>
      </c>
      <c r="S72" s="32" t="s">
        <v>39</v>
      </c>
      <c r="T72" s="320" t="s">
        <v>43</v>
      </c>
      <c r="U72" s="320" t="s">
        <v>43</v>
      </c>
      <c r="V72" s="48"/>
      <c r="W72" s="115"/>
      <c r="X72" s="511"/>
      <c r="Y72" s="512"/>
      <c r="Z72" s="512"/>
      <c r="AA72" s="512"/>
      <c r="AB72" s="512"/>
      <c r="AC72" s="512"/>
      <c r="AD72" s="512"/>
      <c r="AE72" s="512"/>
      <c r="AF72" s="512"/>
      <c r="AG72" s="512"/>
      <c r="AH72" s="512"/>
      <c r="AI72" s="512"/>
      <c r="AJ72" s="512"/>
      <c r="AK72" s="512"/>
      <c r="AL72" s="512"/>
      <c r="AM72" s="512"/>
      <c r="AN72" s="512"/>
      <c r="AO72" s="512"/>
      <c r="AP72" s="512"/>
      <c r="AQ72" s="512"/>
      <c r="AR72" s="512"/>
      <c r="AS72" s="512"/>
      <c r="AT72" s="512"/>
      <c r="AU72" s="512"/>
      <c r="AV72" s="512"/>
      <c r="AW72" s="512"/>
      <c r="AX72" s="512"/>
      <c r="AY72" s="512"/>
      <c r="AZ72" s="512"/>
      <c r="BA72" s="512"/>
      <c r="BB72" s="512"/>
      <c r="BC72" s="512"/>
      <c r="BD72" s="512"/>
      <c r="BE72" s="513"/>
      <c r="BF72" s="49">
        <f t="shared" si="16"/>
        <v>8</v>
      </c>
      <c r="BG72" s="124">
        <f t="shared" si="17"/>
        <v>21</v>
      </c>
      <c r="BH72" s="50">
        <f t="shared" si="0"/>
        <v>3</v>
      </c>
      <c r="BI72" s="50">
        <f t="shared" si="1"/>
        <v>4</v>
      </c>
      <c r="BJ72" s="50">
        <f t="shared" si="2"/>
        <v>0</v>
      </c>
      <c r="BK72" s="50">
        <f t="shared" si="3"/>
        <v>2</v>
      </c>
      <c r="BL72" s="50">
        <f t="shared" si="4"/>
        <v>0</v>
      </c>
      <c r="BM72" s="51">
        <f t="shared" si="18"/>
        <v>38</v>
      </c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</row>
    <row r="73" spans="1:122" ht="46.5" customHeight="1" thickTop="1" x14ac:dyDescent="0.25">
      <c r="A73" s="509"/>
      <c r="B73" s="266" t="s">
        <v>110</v>
      </c>
      <c r="C73" s="118">
        <v>1</v>
      </c>
      <c r="D73" s="216" t="s">
        <v>111</v>
      </c>
      <c r="E73" s="217"/>
      <c r="F73" s="54"/>
      <c r="G73" s="55"/>
      <c r="H73" s="55"/>
      <c r="I73" s="56"/>
      <c r="J73" s="54"/>
      <c r="K73" s="55"/>
      <c r="L73" s="55"/>
      <c r="M73" s="55"/>
      <c r="N73" s="60"/>
      <c r="O73" s="54"/>
      <c r="P73" s="55"/>
      <c r="Q73" s="59"/>
      <c r="R73" s="57"/>
      <c r="S73" s="54"/>
      <c r="T73" s="55" t="s">
        <v>39</v>
      </c>
      <c r="U73" s="55" t="s">
        <v>39</v>
      </c>
      <c r="V73" s="60" t="s">
        <v>39</v>
      </c>
      <c r="W73" s="54" t="s">
        <v>40</v>
      </c>
      <c r="X73" s="55" t="s">
        <v>40</v>
      </c>
      <c r="Y73" s="55" t="s">
        <v>40</v>
      </c>
      <c r="Z73" s="55" t="s">
        <v>40</v>
      </c>
      <c r="AA73" s="60" t="s">
        <v>40</v>
      </c>
      <c r="AB73" s="54"/>
      <c r="AC73" s="55"/>
      <c r="AD73" s="55"/>
      <c r="AE73" s="57"/>
      <c r="AF73" s="58"/>
      <c r="AG73" s="55"/>
      <c r="AH73" s="351"/>
      <c r="AI73" s="352"/>
      <c r="AJ73" s="54"/>
      <c r="AK73" s="55"/>
      <c r="AL73" s="55"/>
      <c r="AM73" s="55"/>
      <c r="AN73" s="57"/>
      <c r="AO73" s="58"/>
      <c r="AP73" s="55"/>
      <c r="AQ73" s="55"/>
      <c r="AR73" s="60"/>
      <c r="AS73" s="54"/>
      <c r="AT73" s="55" t="s">
        <v>39</v>
      </c>
      <c r="AU73" s="55" t="s">
        <v>39</v>
      </c>
      <c r="AV73" s="57" t="s">
        <v>39</v>
      </c>
      <c r="AW73" s="54" t="s">
        <v>40</v>
      </c>
      <c r="AX73" s="58" t="s">
        <v>40</v>
      </c>
      <c r="AY73" s="55" t="s">
        <v>40</v>
      </c>
      <c r="AZ73" s="55" t="s">
        <v>40</v>
      </c>
      <c r="BA73" s="119" t="s">
        <v>40</v>
      </c>
      <c r="BB73" s="58" t="s">
        <v>40</v>
      </c>
      <c r="BC73" s="55" t="s">
        <v>40</v>
      </c>
      <c r="BD73" s="55" t="s">
        <v>40</v>
      </c>
      <c r="BE73" s="60" t="s">
        <v>40</v>
      </c>
      <c r="BF73" s="61">
        <f t="shared" si="16"/>
        <v>14</v>
      </c>
      <c r="BG73" s="62">
        <f t="shared" si="17"/>
        <v>18</v>
      </c>
      <c r="BH73" s="62">
        <f t="shared" si="0"/>
        <v>6</v>
      </c>
      <c r="BI73" s="62">
        <f t="shared" si="1"/>
        <v>0</v>
      </c>
      <c r="BJ73" s="62">
        <f t="shared" si="2"/>
        <v>0</v>
      </c>
      <c r="BK73" s="62">
        <f t="shared" si="3"/>
        <v>0</v>
      </c>
      <c r="BL73" s="62">
        <f t="shared" si="4"/>
        <v>14</v>
      </c>
      <c r="BM73" s="63">
        <f t="shared" si="18"/>
        <v>52</v>
      </c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</row>
    <row r="74" spans="1:122" ht="46.5" customHeight="1" x14ac:dyDescent="0.25">
      <c r="A74" s="509"/>
      <c r="B74" s="101" t="s">
        <v>110</v>
      </c>
      <c r="C74" s="102">
        <v>2</v>
      </c>
      <c r="D74" s="324" t="s">
        <v>112</v>
      </c>
      <c r="E74" s="325"/>
      <c r="F74" s="38"/>
      <c r="G74" s="295"/>
      <c r="H74" s="295"/>
      <c r="I74" s="296"/>
      <c r="J74" s="38"/>
      <c r="K74" s="295"/>
      <c r="L74" s="42"/>
      <c r="M74" s="295"/>
      <c r="N74" s="296"/>
      <c r="O74" s="38"/>
      <c r="P74" s="295"/>
      <c r="Q74" s="295"/>
      <c r="R74" s="33"/>
      <c r="S74" s="38"/>
      <c r="T74" s="295" t="s">
        <v>39</v>
      </c>
      <c r="U74" s="295" t="s">
        <v>39</v>
      </c>
      <c r="V74" s="296" t="s">
        <v>39</v>
      </c>
      <c r="W74" s="38" t="s">
        <v>40</v>
      </c>
      <c r="X74" s="295" t="s">
        <v>40</v>
      </c>
      <c r="Y74" s="295" t="s">
        <v>40</v>
      </c>
      <c r="Z74" s="295" t="s">
        <v>40</v>
      </c>
      <c r="AA74" s="296" t="s">
        <v>40</v>
      </c>
      <c r="AB74" s="38"/>
      <c r="AC74" s="295"/>
      <c r="AD74" s="295"/>
      <c r="AE74" s="33"/>
      <c r="AF74" s="283"/>
      <c r="AG74" s="295"/>
      <c r="AH74" s="349"/>
      <c r="AI74" s="350"/>
      <c r="AJ74" s="38"/>
      <c r="AK74" s="295"/>
      <c r="AL74" s="295"/>
      <c r="AM74" s="295"/>
      <c r="AN74" s="33"/>
      <c r="AO74" s="283"/>
      <c r="AP74" s="295"/>
      <c r="AQ74" s="295"/>
      <c r="AR74" s="296" t="s">
        <v>42</v>
      </c>
      <c r="AS74" s="38" t="s">
        <v>42</v>
      </c>
      <c r="AT74" s="295" t="s">
        <v>39</v>
      </c>
      <c r="AU74" s="295" t="s">
        <v>39</v>
      </c>
      <c r="AV74" s="33" t="s">
        <v>39</v>
      </c>
      <c r="AW74" s="38" t="s">
        <v>40</v>
      </c>
      <c r="AX74" s="283" t="s">
        <v>40</v>
      </c>
      <c r="AY74" s="295" t="s">
        <v>40</v>
      </c>
      <c r="AZ74" s="295" t="s">
        <v>40</v>
      </c>
      <c r="BA74" s="33" t="s">
        <v>40</v>
      </c>
      <c r="BB74" s="283" t="s">
        <v>40</v>
      </c>
      <c r="BC74" s="295" t="s">
        <v>40</v>
      </c>
      <c r="BD74" s="295" t="s">
        <v>40</v>
      </c>
      <c r="BE74" s="296" t="s">
        <v>40</v>
      </c>
      <c r="BF74" s="22">
        <f t="shared" si="16"/>
        <v>14</v>
      </c>
      <c r="BG74" s="23">
        <f t="shared" si="17"/>
        <v>16</v>
      </c>
      <c r="BH74" s="34">
        <f t="shared" si="0"/>
        <v>6</v>
      </c>
      <c r="BI74" s="34">
        <f t="shared" si="1"/>
        <v>2</v>
      </c>
      <c r="BJ74" s="34">
        <f t="shared" si="2"/>
        <v>0</v>
      </c>
      <c r="BK74" s="34">
        <f t="shared" si="3"/>
        <v>0</v>
      </c>
      <c r="BL74" s="34">
        <f t="shared" si="4"/>
        <v>14</v>
      </c>
      <c r="BM74" s="35">
        <f t="shared" si="18"/>
        <v>52</v>
      </c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</row>
    <row r="75" spans="1:122" ht="46.5" customHeight="1" x14ac:dyDescent="0.25">
      <c r="A75" s="509"/>
      <c r="B75" s="101" t="s">
        <v>110</v>
      </c>
      <c r="C75" s="102">
        <v>3</v>
      </c>
      <c r="D75" s="324" t="s">
        <v>113</v>
      </c>
      <c r="E75" s="325"/>
      <c r="F75" s="38"/>
      <c r="G75" s="295"/>
      <c r="H75" s="295"/>
      <c r="I75" s="296"/>
      <c r="J75" s="38"/>
      <c r="K75" s="295"/>
      <c r="L75" s="295"/>
      <c r="M75" s="295"/>
      <c r="N75" s="296"/>
      <c r="O75" s="38"/>
      <c r="P75" s="295"/>
      <c r="Q75" s="295"/>
      <c r="R75" s="33"/>
      <c r="S75" s="38"/>
      <c r="T75" s="295" t="s">
        <v>39</v>
      </c>
      <c r="U75" s="295" t="s">
        <v>39</v>
      </c>
      <c r="V75" s="296" t="s">
        <v>39</v>
      </c>
      <c r="W75" s="38" t="s">
        <v>40</v>
      </c>
      <c r="X75" s="295" t="s">
        <v>40</v>
      </c>
      <c r="Y75" s="295" t="s">
        <v>40</v>
      </c>
      <c r="Z75" s="295" t="s">
        <v>40</v>
      </c>
      <c r="AA75" s="296" t="s">
        <v>40</v>
      </c>
      <c r="AB75" s="38"/>
      <c r="AC75" s="295"/>
      <c r="AD75" s="295"/>
      <c r="AE75" s="33"/>
      <c r="AF75" s="283"/>
      <c r="AG75" s="295"/>
      <c r="AH75" s="349"/>
      <c r="AI75" s="350"/>
      <c r="AJ75" s="38"/>
      <c r="AK75" s="295"/>
      <c r="AL75" s="295"/>
      <c r="AM75" s="295"/>
      <c r="AN75" s="33"/>
      <c r="AO75" s="283"/>
      <c r="AP75" s="295"/>
      <c r="AQ75" s="295"/>
      <c r="AR75" s="296"/>
      <c r="AS75" s="38"/>
      <c r="AT75" s="295" t="s">
        <v>39</v>
      </c>
      <c r="AU75" s="295" t="s">
        <v>39</v>
      </c>
      <c r="AV75" s="46" t="s">
        <v>39</v>
      </c>
      <c r="AW75" s="32" t="s">
        <v>40</v>
      </c>
      <c r="AX75" s="47" t="s">
        <v>40</v>
      </c>
      <c r="AY75" s="320" t="s">
        <v>40</v>
      </c>
      <c r="AZ75" s="320" t="s">
        <v>40</v>
      </c>
      <c r="BA75" s="46" t="s">
        <v>40</v>
      </c>
      <c r="BB75" s="47" t="s">
        <v>40</v>
      </c>
      <c r="BC75" s="320" t="s">
        <v>40</v>
      </c>
      <c r="BD75" s="320" t="s">
        <v>40</v>
      </c>
      <c r="BE75" s="321" t="s">
        <v>40</v>
      </c>
      <c r="BF75" s="22">
        <f t="shared" si="16"/>
        <v>14</v>
      </c>
      <c r="BG75" s="23">
        <f t="shared" si="17"/>
        <v>18</v>
      </c>
      <c r="BH75" s="34">
        <f t="shared" si="0"/>
        <v>6</v>
      </c>
      <c r="BI75" s="34">
        <f t="shared" si="1"/>
        <v>0</v>
      </c>
      <c r="BJ75" s="34">
        <f t="shared" si="2"/>
        <v>0</v>
      </c>
      <c r="BK75" s="34">
        <f t="shared" si="3"/>
        <v>0</v>
      </c>
      <c r="BL75" s="34">
        <f t="shared" si="4"/>
        <v>14</v>
      </c>
      <c r="BM75" s="35">
        <f t="shared" si="18"/>
        <v>52</v>
      </c>
    </row>
    <row r="76" spans="1:122" ht="46.5" customHeight="1" x14ac:dyDescent="0.25">
      <c r="A76" s="509"/>
      <c r="B76" s="101" t="s">
        <v>114</v>
      </c>
      <c r="C76" s="102">
        <v>4</v>
      </c>
      <c r="D76" s="324" t="s">
        <v>115</v>
      </c>
      <c r="E76" s="325"/>
      <c r="F76" s="38"/>
      <c r="G76" s="295"/>
      <c r="H76" s="295"/>
      <c r="I76" s="296"/>
      <c r="J76" s="38"/>
      <c r="K76" s="295"/>
      <c r="L76" s="42"/>
      <c r="M76" s="295"/>
      <c r="N76" s="296" t="s">
        <v>42</v>
      </c>
      <c r="O76" s="38" t="s">
        <v>42</v>
      </c>
      <c r="P76" s="295" t="s">
        <v>42</v>
      </c>
      <c r="Q76" s="295" t="s">
        <v>42</v>
      </c>
      <c r="R76" s="33" t="s">
        <v>42</v>
      </c>
      <c r="S76" s="38" t="s">
        <v>42</v>
      </c>
      <c r="T76" s="295" t="s">
        <v>39</v>
      </c>
      <c r="U76" s="295" t="s">
        <v>39</v>
      </c>
      <c r="V76" s="296" t="s">
        <v>39</v>
      </c>
      <c r="W76" s="38" t="s">
        <v>40</v>
      </c>
      <c r="X76" s="295" t="s">
        <v>40</v>
      </c>
      <c r="Y76" s="295" t="s">
        <v>40</v>
      </c>
      <c r="Z76" s="295" t="s">
        <v>40</v>
      </c>
      <c r="AA76" s="296" t="s">
        <v>40</v>
      </c>
      <c r="AB76" s="38"/>
      <c r="AC76" s="295"/>
      <c r="AD76" s="295"/>
      <c r="AE76" s="33"/>
      <c r="AF76" s="283"/>
      <c r="AG76" s="295"/>
      <c r="AH76" s="349"/>
      <c r="AI76" s="350"/>
      <c r="AJ76" s="38"/>
      <c r="AK76" s="430"/>
      <c r="AL76" s="430"/>
      <c r="AM76" s="430"/>
      <c r="AN76" s="446" t="s">
        <v>42</v>
      </c>
      <c r="AO76" s="403" t="s">
        <v>42</v>
      </c>
      <c r="AP76" s="400" t="s">
        <v>42</v>
      </c>
      <c r="AQ76" s="33" t="s">
        <v>42</v>
      </c>
      <c r="AR76" s="283" t="s">
        <v>42</v>
      </c>
      <c r="AS76" s="295" t="s">
        <v>42</v>
      </c>
      <c r="AT76" s="295" t="s">
        <v>39</v>
      </c>
      <c r="AU76" s="296" t="s">
        <v>39</v>
      </c>
      <c r="AV76" s="38" t="s">
        <v>39</v>
      </c>
      <c r="AW76" s="295" t="s">
        <v>43</v>
      </c>
      <c r="AX76" s="295" t="s">
        <v>43</v>
      </c>
      <c r="AY76" s="295" t="s">
        <v>43</v>
      </c>
      <c r="AZ76" s="303"/>
      <c r="BA76" s="303"/>
      <c r="BB76" s="303"/>
      <c r="BC76" s="303"/>
      <c r="BD76" s="303"/>
      <c r="BE76" s="303"/>
      <c r="BF76" s="22">
        <f t="shared" si="16"/>
        <v>8</v>
      </c>
      <c r="BG76" s="23">
        <f>COUNTIF($AB76:$AX76,"")</f>
        <v>12</v>
      </c>
      <c r="BH76" s="34">
        <f t="shared" si="0"/>
        <v>6</v>
      </c>
      <c r="BI76" s="34">
        <f t="shared" si="1"/>
        <v>12</v>
      </c>
      <c r="BJ76" s="34">
        <f t="shared" si="2"/>
        <v>0</v>
      </c>
      <c r="BK76" s="34">
        <f t="shared" si="3"/>
        <v>3</v>
      </c>
      <c r="BL76" s="34">
        <f t="shared" si="4"/>
        <v>5</v>
      </c>
      <c r="BM76" s="35">
        <f t="shared" si="18"/>
        <v>46</v>
      </c>
    </row>
    <row r="77" spans="1:122" ht="75" customHeight="1" x14ac:dyDescent="0.25">
      <c r="A77" s="509"/>
      <c r="B77" s="101" t="s">
        <v>116</v>
      </c>
      <c r="C77" s="103" t="s">
        <v>47</v>
      </c>
      <c r="D77" s="324" t="s">
        <v>117</v>
      </c>
      <c r="E77" s="325"/>
      <c r="F77" s="38"/>
      <c r="G77" s="295"/>
      <c r="H77" s="295"/>
      <c r="I77" s="296"/>
      <c r="J77" s="38"/>
      <c r="K77" s="295"/>
      <c r="L77" s="295"/>
      <c r="M77" s="295"/>
      <c r="N77" s="296"/>
      <c r="O77" s="38"/>
      <c r="P77" s="295"/>
      <c r="Q77" s="295"/>
      <c r="R77" s="33"/>
      <c r="S77" s="38"/>
      <c r="T77" s="295" t="s">
        <v>39</v>
      </c>
      <c r="U77" s="295" t="s">
        <v>39</v>
      </c>
      <c r="V77" s="296" t="s">
        <v>39</v>
      </c>
      <c r="W77" s="38" t="s">
        <v>40</v>
      </c>
      <c r="X77" s="295" t="s">
        <v>40</v>
      </c>
      <c r="Y77" s="295" t="s">
        <v>40</v>
      </c>
      <c r="Z77" s="295" t="s">
        <v>40</v>
      </c>
      <c r="AA77" s="296" t="s">
        <v>40</v>
      </c>
      <c r="AB77" s="38"/>
      <c r="AC77" s="295"/>
      <c r="AD77" s="295"/>
      <c r="AE77" s="33"/>
      <c r="AF77" s="283"/>
      <c r="AG77" s="295"/>
      <c r="AH77" s="349"/>
      <c r="AI77" s="350"/>
      <c r="AJ77" s="38"/>
      <c r="AK77" s="295"/>
      <c r="AL77" s="295"/>
      <c r="AM77" s="295"/>
      <c r="AN77" s="33"/>
      <c r="AO77" s="283"/>
      <c r="AP77" s="295" t="s">
        <v>42</v>
      </c>
      <c r="AQ77" s="295" t="s">
        <v>42</v>
      </c>
      <c r="AR77" s="296" t="s">
        <v>42</v>
      </c>
      <c r="AS77" s="38" t="s">
        <v>42</v>
      </c>
      <c r="AT77" s="295" t="s">
        <v>39</v>
      </c>
      <c r="AU77" s="295" t="s">
        <v>39</v>
      </c>
      <c r="AV77" s="33" t="s">
        <v>39</v>
      </c>
      <c r="AW77" s="38" t="s">
        <v>40</v>
      </c>
      <c r="AX77" s="283" t="s">
        <v>40</v>
      </c>
      <c r="AY77" s="295" t="s">
        <v>40</v>
      </c>
      <c r="AZ77" s="295" t="s">
        <v>40</v>
      </c>
      <c r="BA77" s="33" t="s">
        <v>40</v>
      </c>
      <c r="BB77" s="283" t="s">
        <v>40</v>
      </c>
      <c r="BC77" s="295" t="s">
        <v>40</v>
      </c>
      <c r="BD77" s="295" t="s">
        <v>40</v>
      </c>
      <c r="BE77" s="120" t="s">
        <v>40</v>
      </c>
      <c r="BF77" s="22">
        <f t="shared" si="16"/>
        <v>14</v>
      </c>
      <c r="BG77" s="23">
        <f t="shared" si="17"/>
        <v>14</v>
      </c>
      <c r="BH77" s="34">
        <f t="shared" si="0"/>
        <v>6</v>
      </c>
      <c r="BI77" s="34">
        <f t="shared" si="1"/>
        <v>4</v>
      </c>
      <c r="BJ77" s="34">
        <f t="shared" si="2"/>
        <v>0</v>
      </c>
      <c r="BK77" s="34">
        <f t="shared" si="3"/>
        <v>0</v>
      </c>
      <c r="BL77" s="34">
        <f t="shared" si="4"/>
        <v>14</v>
      </c>
      <c r="BM77" s="35">
        <f t="shared" si="18"/>
        <v>52</v>
      </c>
    </row>
    <row r="78" spans="1:122" ht="75" customHeight="1" x14ac:dyDescent="0.25">
      <c r="A78" s="509"/>
      <c r="B78" s="121" t="s">
        <v>116</v>
      </c>
      <c r="C78" s="122" t="s">
        <v>49</v>
      </c>
      <c r="D78" s="310" t="s">
        <v>118</v>
      </c>
      <c r="E78" s="311"/>
      <c r="F78" s="67"/>
      <c r="G78" s="307"/>
      <c r="H78" s="307"/>
      <c r="I78" s="319"/>
      <c r="J78" s="67"/>
      <c r="K78" s="307"/>
      <c r="L78" s="307"/>
      <c r="M78" s="265" t="s">
        <v>42</v>
      </c>
      <c r="N78" s="319" t="s">
        <v>42</v>
      </c>
      <c r="O78" s="67" t="s">
        <v>42</v>
      </c>
      <c r="P78" s="307" t="s">
        <v>42</v>
      </c>
      <c r="Q78" s="307" t="s">
        <v>39</v>
      </c>
      <c r="R78" s="68" t="s">
        <v>39</v>
      </c>
      <c r="S78" s="67" t="s">
        <v>39</v>
      </c>
      <c r="T78" s="307" t="s">
        <v>43</v>
      </c>
      <c r="U78" s="307" t="s">
        <v>43</v>
      </c>
      <c r="V78" s="69"/>
      <c r="W78" s="123"/>
      <c r="X78" s="514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  <c r="AY78" s="515"/>
      <c r="AZ78" s="515"/>
      <c r="BA78" s="515"/>
      <c r="BB78" s="515"/>
      <c r="BC78" s="515"/>
      <c r="BD78" s="515"/>
      <c r="BE78" s="516"/>
      <c r="BF78" s="70">
        <f t="shared" si="16"/>
        <v>8</v>
      </c>
      <c r="BG78" s="249"/>
      <c r="BH78" s="71">
        <f t="shared" si="0"/>
        <v>3</v>
      </c>
      <c r="BI78" s="71">
        <f t="shared" si="1"/>
        <v>4</v>
      </c>
      <c r="BJ78" s="71">
        <f t="shared" si="2"/>
        <v>0</v>
      </c>
      <c r="BK78" s="71">
        <f t="shared" si="3"/>
        <v>2</v>
      </c>
      <c r="BL78" s="71">
        <f t="shared" si="4"/>
        <v>0</v>
      </c>
      <c r="BM78" s="72">
        <f t="shared" si="18"/>
        <v>17</v>
      </c>
    </row>
    <row r="79" spans="1:122" ht="51.75" customHeight="1" x14ac:dyDescent="0.25">
      <c r="A79" s="509"/>
      <c r="B79" s="125" t="s">
        <v>119</v>
      </c>
      <c r="C79" s="126">
        <v>1</v>
      </c>
      <c r="D79" s="324" t="s">
        <v>120</v>
      </c>
      <c r="E79" s="325"/>
      <c r="F79" s="27"/>
      <c r="G79" s="28"/>
      <c r="H79" s="28"/>
      <c r="I79" s="74"/>
      <c r="J79" s="27"/>
      <c r="K79" s="28"/>
      <c r="L79" s="28"/>
      <c r="M79" s="28"/>
      <c r="N79" s="31"/>
      <c r="O79" s="27"/>
      <c r="P79" s="28"/>
      <c r="Q79" s="75"/>
      <c r="R79" s="29"/>
      <c r="S79" s="27"/>
      <c r="T79" s="28" t="s">
        <v>39</v>
      </c>
      <c r="U79" s="28" t="s">
        <v>39</v>
      </c>
      <c r="V79" s="31" t="s">
        <v>39</v>
      </c>
      <c r="W79" s="27" t="s">
        <v>40</v>
      </c>
      <c r="X79" s="28" t="s">
        <v>40</v>
      </c>
      <c r="Y79" s="28" t="s">
        <v>40</v>
      </c>
      <c r="Z79" s="28" t="s">
        <v>40</v>
      </c>
      <c r="AA79" s="31" t="s">
        <v>40</v>
      </c>
      <c r="AB79" s="27"/>
      <c r="AC79" s="28"/>
      <c r="AD79" s="28"/>
      <c r="AE79" s="29"/>
      <c r="AF79" s="30"/>
      <c r="AG79" s="28"/>
      <c r="AH79" s="353"/>
      <c r="AI79" s="348"/>
      <c r="AJ79" s="27"/>
      <c r="AK79" s="28"/>
      <c r="AL79" s="28"/>
      <c r="AM79" s="28"/>
      <c r="AN79" s="29"/>
      <c r="AO79" s="30"/>
      <c r="AP79" s="28"/>
      <c r="AQ79" s="28"/>
      <c r="AR79" s="31"/>
      <c r="AS79" s="27"/>
      <c r="AT79" s="28" t="s">
        <v>39</v>
      </c>
      <c r="AU79" s="28" t="s">
        <v>39</v>
      </c>
      <c r="AV79" s="29" t="s">
        <v>39</v>
      </c>
      <c r="AW79" s="27" t="s">
        <v>40</v>
      </c>
      <c r="AX79" s="30" t="s">
        <v>40</v>
      </c>
      <c r="AY79" s="28" t="s">
        <v>40</v>
      </c>
      <c r="AZ79" s="28" t="s">
        <v>40</v>
      </c>
      <c r="BA79" s="264" t="s">
        <v>40</v>
      </c>
      <c r="BB79" s="30" t="s">
        <v>40</v>
      </c>
      <c r="BC79" s="28" t="s">
        <v>40</v>
      </c>
      <c r="BD79" s="28" t="s">
        <v>40</v>
      </c>
      <c r="BE79" s="31" t="s">
        <v>40</v>
      </c>
      <c r="BF79" s="22">
        <f t="shared" si="16"/>
        <v>14</v>
      </c>
      <c r="BG79" s="23">
        <f t="shared" si="17"/>
        <v>18</v>
      </c>
      <c r="BH79" s="23">
        <f t="shared" si="0"/>
        <v>6</v>
      </c>
      <c r="BI79" s="23">
        <f t="shared" si="1"/>
        <v>0</v>
      </c>
      <c r="BJ79" s="23">
        <f t="shared" si="2"/>
        <v>0</v>
      </c>
      <c r="BK79" s="23">
        <f t="shared" si="3"/>
        <v>0</v>
      </c>
      <c r="BL79" s="23">
        <f t="shared" si="4"/>
        <v>14</v>
      </c>
      <c r="BM79" s="24">
        <f t="shared" si="18"/>
        <v>52</v>
      </c>
    </row>
    <row r="80" spans="1:122" ht="48" customHeight="1" x14ac:dyDescent="0.25">
      <c r="A80" s="509"/>
      <c r="B80" s="101" t="s">
        <v>119</v>
      </c>
      <c r="C80" s="102">
        <v>2</v>
      </c>
      <c r="D80" s="300" t="s">
        <v>121</v>
      </c>
      <c r="E80" s="301"/>
      <c r="F80" s="38"/>
      <c r="G80" s="295"/>
      <c r="H80" s="295"/>
      <c r="I80" s="296"/>
      <c r="J80" s="38"/>
      <c r="K80" s="295"/>
      <c r="L80" s="42"/>
      <c r="M80" s="295"/>
      <c r="N80" s="296"/>
      <c r="O80" s="38"/>
      <c r="P80" s="295"/>
      <c r="Q80" s="295"/>
      <c r="R80" s="33"/>
      <c r="S80" s="38"/>
      <c r="T80" s="295" t="s">
        <v>39</v>
      </c>
      <c r="U80" s="295" t="s">
        <v>39</v>
      </c>
      <c r="V80" s="296" t="s">
        <v>39</v>
      </c>
      <c r="W80" s="38" t="s">
        <v>40</v>
      </c>
      <c r="X80" s="295" t="s">
        <v>40</v>
      </c>
      <c r="Y80" s="295" t="s">
        <v>40</v>
      </c>
      <c r="Z80" s="295" t="s">
        <v>40</v>
      </c>
      <c r="AA80" s="296" t="s">
        <v>40</v>
      </c>
      <c r="AB80" s="38"/>
      <c r="AC80" s="295"/>
      <c r="AD80" s="295"/>
      <c r="AE80" s="33"/>
      <c r="AF80" s="283"/>
      <c r="AG80" s="295"/>
      <c r="AH80" s="349"/>
      <c r="AI80" s="350"/>
      <c r="AJ80" s="38"/>
      <c r="AK80" s="295"/>
      <c r="AL80" s="295"/>
      <c r="AM80" s="295"/>
      <c r="AN80" s="33"/>
      <c r="AO80" s="283"/>
      <c r="AP80" s="295"/>
      <c r="AQ80" s="295"/>
      <c r="AR80" s="296"/>
      <c r="AS80" s="38"/>
      <c r="AT80" s="295" t="s">
        <v>39</v>
      </c>
      <c r="AU80" s="295" t="s">
        <v>39</v>
      </c>
      <c r="AV80" s="33" t="s">
        <v>39</v>
      </c>
      <c r="AW80" s="38" t="s">
        <v>40</v>
      </c>
      <c r="AX80" s="283" t="s">
        <v>40</v>
      </c>
      <c r="AY80" s="295" t="s">
        <v>40</v>
      </c>
      <c r="AZ80" s="295" t="s">
        <v>40</v>
      </c>
      <c r="BA80" s="33" t="s">
        <v>40</v>
      </c>
      <c r="BB80" s="283" t="s">
        <v>40</v>
      </c>
      <c r="BC80" s="295" t="s">
        <v>40</v>
      </c>
      <c r="BD80" s="42" t="s">
        <v>40</v>
      </c>
      <c r="BE80" s="296" t="s">
        <v>40</v>
      </c>
      <c r="BF80" s="22">
        <f t="shared" ref="BF80:BF86" si="19">COUNTIF($F80:$V80,"")</f>
        <v>14</v>
      </c>
      <c r="BG80" s="23">
        <f t="shared" ref="BG80:BG86" si="20">COUNTIF($AB80:$AV80,"")</f>
        <v>18</v>
      </c>
      <c r="BH80" s="34">
        <f t="shared" si="0"/>
        <v>6</v>
      </c>
      <c r="BI80" s="34">
        <f t="shared" si="1"/>
        <v>0</v>
      </c>
      <c r="BJ80" s="34">
        <f t="shared" si="2"/>
        <v>0</v>
      </c>
      <c r="BK80" s="34">
        <f t="shared" si="3"/>
        <v>0</v>
      </c>
      <c r="BL80" s="34">
        <f t="shared" si="4"/>
        <v>14</v>
      </c>
      <c r="BM80" s="35">
        <f t="shared" si="18"/>
        <v>52</v>
      </c>
    </row>
    <row r="81" spans="1:65" ht="48" customHeight="1" x14ac:dyDescent="0.25">
      <c r="A81" s="509"/>
      <c r="B81" s="101" t="s">
        <v>119</v>
      </c>
      <c r="C81" s="102">
        <v>3</v>
      </c>
      <c r="D81" s="300" t="s">
        <v>122</v>
      </c>
      <c r="E81" s="301"/>
      <c r="F81" s="38"/>
      <c r="G81" s="295"/>
      <c r="H81" s="295"/>
      <c r="I81" s="296"/>
      <c r="J81" s="38"/>
      <c r="K81" s="295"/>
      <c r="L81" s="295"/>
      <c r="M81" s="295"/>
      <c r="N81" s="296"/>
      <c r="O81" s="38"/>
      <c r="P81" s="295"/>
      <c r="Q81" s="295"/>
      <c r="R81" s="33"/>
      <c r="S81" s="38"/>
      <c r="T81" s="295" t="s">
        <v>39</v>
      </c>
      <c r="U81" s="295" t="s">
        <v>39</v>
      </c>
      <c r="V81" s="296" t="s">
        <v>39</v>
      </c>
      <c r="W81" s="38" t="s">
        <v>40</v>
      </c>
      <c r="X81" s="295" t="s">
        <v>40</v>
      </c>
      <c r="Y81" s="295" t="s">
        <v>40</v>
      </c>
      <c r="Z81" s="295" t="s">
        <v>40</v>
      </c>
      <c r="AA81" s="296" t="s">
        <v>40</v>
      </c>
      <c r="AB81" s="38"/>
      <c r="AC81" s="295"/>
      <c r="AD81" s="295"/>
      <c r="AE81" s="33"/>
      <c r="AF81" s="283"/>
      <c r="AG81" s="295"/>
      <c r="AH81" s="349"/>
      <c r="AI81" s="350"/>
      <c r="AJ81" s="38"/>
      <c r="AK81" s="295"/>
      <c r="AL81" s="295"/>
      <c r="AM81" s="295"/>
      <c r="AN81" s="33"/>
      <c r="AO81" s="283"/>
      <c r="AP81" s="295" t="s">
        <v>42</v>
      </c>
      <c r="AQ81" s="295" t="s">
        <v>42</v>
      </c>
      <c r="AR81" s="296" t="s">
        <v>42</v>
      </c>
      <c r="AS81" s="38" t="s">
        <v>42</v>
      </c>
      <c r="AT81" s="295" t="s">
        <v>39</v>
      </c>
      <c r="AU81" s="295" t="s">
        <v>39</v>
      </c>
      <c r="AV81" s="33" t="s">
        <v>39</v>
      </c>
      <c r="AW81" s="38" t="s">
        <v>40</v>
      </c>
      <c r="AX81" s="283" t="s">
        <v>40</v>
      </c>
      <c r="AY81" s="295" t="s">
        <v>40</v>
      </c>
      <c r="AZ81" s="295" t="s">
        <v>40</v>
      </c>
      <c r="BA81" s="33" t="s">
        <v>40</v>
      </c>
      <c r="BB81" s="283" t="s">
        <v>40</v>
      </c>
      <c r="BC81" s="295" t="s">
        <v>40</v>
      </c>
      <c r="BD81" s="295" t="s">
        <v>40</v>
      </c>
      <c r="BE81" s="296" t="s">
        <v>40</v>
      </c>
      <c r="BF81" s="22">
        <f t="shared" si="19"/>
        <v>14</v>
      </c>
      <c r="BG81" s="23">
        <f t="shared" si="20"/>
        <v>14</v>
      </c>
      <c r="BH81" s="34">
        <f t="shared" si="0"/>
        <v>6</v>
      </c>
      <c r="BI81" s="34">
        <f t="shared" si="1"/>
        <v>4</v>
      </c>
      <c r="BJ81" s="34">
        <f t="shared" si="2"/>
        <v>0</v>
      </c>
      <c r="BK81" s="34">
        <f t="shared" si="3"/>
        <v>0</v>
      </c>
      <c r="BL81" s="34">
        <f t="shared" si="4"/>
        <v>14</v>
      </c>
      <c r="BM81" s="35">
        <f t="shared" si="18"/>
        <v>52</v>
      </c>
    </row>
    <row r="82" spans="1:65" ht="48" customHeight="1" x14ac:dyDescent="0.25">
      <c r="A82" s="509"/>
      <c r="B82" s="101" t="s">
        <v>119</v>
      </c>
      <c r="C82" s="102">
        <v>4</v>
      </c>
      <c r="D82" s="300" t="s">
        <v>123</v>
      </c>
      <c r="E82" s="301"/>
      <c r="F82" s="38"/>
      <c r="G82" s="295"/>
      <c r="H82" s="295"/>
      <c r="I82" s="296"/>
      <c r="J82" s="38"/>
      <c r="K82" s="295"/>
      <c r="L82" s="42"/>
      <c r="M82" s="295"/>
      <c r="N82" s="296" t="s">
        <v>42</v>
      </c>
      <c r="O82" s="38" t="s">
        <v>42</v>
      </c>
      <c r="P82" s="295" t="s">
        <v>42</v>
      </c>
      <c r="Q82" s="295" t="s">
        <v>42</v>
      </c>
      <c r="R82" s="33" t="s">
        <v>42</v>
      </c>
      <c r="S82" s="38" t="s">
        <v>42</v>
      </c>
      <c r="T82" s="295" t="s">
        <v>39</v>
      </c>
      <c r="U82" s="295" t="s">
        <v>39</v>
      </c>
      <c r="V82" s="296" t="s">
        <v>39</v>
      </c>
      <c r="W82" s="38" t="s">
        <v>40</v>
      </c>
      <c r="X82" s="295" t="s">
        <v>40</v>
      </c>
      <c r="Y82" s="295" t="s">
        <v>40</v>
      </c>
      <c r="Z82" s="295" t="s">
        <v>40</v>
      </c>
      <c r="AA82" s="296" t="s">
        <v>40</v>
      </c>
      <c r="AB82" s="38"/>
      <c r="AC82" s="295"/>
      <c r="AD82" s="295"/>
      <c r="AE82" s="33"/>
      <c r="AF82" s="283"/>
      <c r="AG82" s="295"/>
      <c r="AH82" s="349"/>
      <c r="AI82" s="350"/>
      <c r="AJ82" s="38"/>
      <c r="AK82" s="430"/>
      <c r="AL82" s="430"/>
      <c r="AM82" s="430"/>
      <c r="AN82" s="446" t="s">
        <v>42</v>
      </c>
      <c r="AO82" s="403" t="s">
        <v>42</v>
      </c>
      <c r="AP82" s="400" t="s">
        <v>42</v>
      </c>
      <c r="AQ82" s="33" t="s">
        <v>42</v>
      </c>
      <c r="AR82" s="283" t="s">
        <v>42</v>
      </c>
      <c r="AS82" s="295" t="s">
        <v>42</v>
      </c>
      <c r="AT82" s="295" t="s">
        <v>39</v>
      </c>
      <c r="AU82" s="296" t="s">
        <v>39</v>
      </c>
      <c r="AV82" s="38" t="s">
        <v>39</v>
      </c>
      <c r="AW82" s="295" t="s">
        <v>43</v>
      </c>
      <c r="AX82" s="295" t="s">
        <v>43</v>
      </c>
      <c r="AY82" s="295"/>
      <c r="AZ82" s="295"/>
      <c r="BA82" s="33"/>
      <c r="BB82" s="283"/>
      <c r="BC82" s="295"/>
      <c r="BD82" s="295"/>
      <c r="BE82" s="296"/>
      <c r="BF82" s="22">
        <f t="shared" si="19"/>
        <v>8</v>
      </c>
      <c r="BG82" s="23">
        <f>COUNTIF($AB82:$AX82,"")</f>
        <v>12</v>
      </c>
      <c r="BH82" s="34">
        <f t="shared" si="0"/>
        <v>6</v>
      </c>
      <c r="BI82" s="34">
        <f t="shared" si="1"/>
        <v>12</v>
      </c>
      <c r="BJ82" s="34">
        <f t="shared" si="2"/>
        <v>0</v>
      </c>
      <c r="BK82" s="34">
        <f t="shared" si="3"/>
        <v>2</v>
      </c>
      <c r="BL82" s="34">
        <f t="shared" si="4"/>
        <v>5</v>
      </c>
      <c r="BM82" s="35">
        <f t="shared" si="18"/>
        <v>45</v>
      </c>
    </row>
    <row r="83" spans="1:65" ht="48" customHeight="1" x14ac:dyDescent="0.25">
      <c r="A83" s="509"/>
      <c r="B83" s="101" t="s">
        <v>119</v>
      </c>
      <c r="C83" s="102" t="s">
        <v>47</v>
      </c>
      <c r="D83" s="300" t="s">
        <v>124</v>
      </c>
      <c r="E83" s="301"/>
      <c r="F83" s="38"/>
      <c r="G83" s="295"/>
      <c r="H83" s="295"/>
      <c r="I83" s="296"/>
      <c r="J83" s="38"/>
      <c r="K83" s="295"/>
      <c r="L83" s="295"/>
      <c r="M83" s="295"/>
      <c r="N83" s="296"/>
      <c r="O83" s="38"/>
      <c r="P83" s="295"/>
      <c r="Q83" s="295"/>
      <c r="R83" s="33"/>
      <c r="S83" s="38"/>
      <c r="T83" s="295" t="s">
        <v>39</v>
      </c>
      <c r="U83" s="295" t="s">
        <v>39</v>
      </c>
      <c r="V83" s="296" t="s">
        <v>39</v>
      </c>
      <c r="W83" s="38" t="s">
        <v>40</v>
      </c>
      <c r="X83" s="295" t="s">
        <v>40</v>
      </c>
      <c r="Y83" s="295" t="s">
        <v>40</v>
      </c>
      <c r="Z83" s="295" t="s">
        <v>40</v>
      </c>
      <c r="AA83" s="296" t="s">
        <v>40</v>
      </c>
      <c r="AB83" s="38"/>
      <c r="AC83" s="295"/>
      <c r="AD83" s="295"/>
      <c r="AE83" s="33"/>
      <c r="AF83" s="283"/>
      <c r="AG83" s="295"/>
      <c r="AH83" s="349"/>
      <c r="AI83" s="350"/>
      <c r="AJ83" s="38"/>
      <c r="AK83" s="295"/>
      <c r="AL83" s="295"/>
      <c r="AM83" s="295"/>
      <c r="AN83" s="33"/>
      <c r="AO83" s="283"/>
      <c r="AP83" s="295" t="s">
        <v>42</v>
      </c>
      <c r="AQ83" s="295" t="s">
        <v>42</v>
      </c>
      <c r="AR83" s="296" t="s">
        <v>42</v>
      </c>
      <c r="AS83" s="38" t="s">
        <v>42</v>
      </c>
      <c r="AT83" s="295" t="s">
        <v>39</v>
      </c>
      <c r="AU83" s="295" t="s">
        <v>39</v>
      </c>
      <c r="AV83" s="33" t="s">
        <v>39</v>
      </c>
      <c r="AW83" s="38" t="s">
        <v>40</v>
      </c>
      <c r="AX83" s="283" t="s">
        <v>40</v>
      </c>
      <c r="AY83" s="295" t="s">
        <v>40</v>
      </c>
      <c r="AZ83" s="295" t="s">
        <v>40</v>
      </c>
      <c r="BA83" s="33" t="s">
        <v>40</v>
      </c>
      <c r="BB83" s="283" t="s">
        <v>40</v>
      </c>
      <c r="BC83" s="295" t="s">
        <v>40</v>
      </c>
      <c r="BD83" s="295" t="s">
        <v>40</v>
      </c>
      <c r="BE83" s="296" t="s">
        <v>40</v>
      </c>
      <c r="BF83" s="22">
        <f t="shared" si="19"/>
        <v>14</v>
      </c>
      <c r="BG83" s="23">
        <f t="shared" si="20"/>
        <v>14</v>
      </c>
      <c r="BH83" s="34">
        <f t="shared" si="0"/>
        <v>6</v>
      </c>
      <c r="BI83" s="34">
        <f t="shared" si="1"/>
        <v>4</v>
      </c>
      <c r="BJ83" s="34">
        <f t="shared" si="2"/>
        <v>0</v>
      </c>
      <c r="BK83" s="34">
        <f t="shared" si="3"/>
        <v>0</v>
      </c>
      <c r="BL83" s="34">
        <f t="shared" si="4"/>
        <v>14</v>
      </c>
      <c r="BM83" s="35">
        <f t="shared" si="18"/>
        <v>52</v>
      </c>
    </row>
    <row r="84" spans="1:65" ht="48" customHeight="1" thickBot="1" x14ac:dyDescent="0.3">
      <c r="A84" s="509"/>
      <c r="B84" s="114" t="s">
        <v>119</v>
      </c>
      <c r="C84" s="103" t="s">
        <v>49</v>
      </c>
      <c r="D84" s="218" t="s">
        <v>125</v>
      </c>
      <c r="E84" s="219"/>
      <c r="F84" s="67"/>
      <c r="G84" s="307"/>
      <c r="H84" s="307"/>
      <c r="I84" s="319"/>
      <c r="J84" s="67"/>
      <c r="K84" s="307"/>
      <c r="L84" s="307"/>
      <c r="M84" s="263" t="s">
        <v>42</v>
      </c>
      <c r="N84" s="319" t="s">
        <v>42</v>
      </c>
      <c r="O84" s="67" t="s">
        <v>42</v>
      </c>
      <c r="P84" s="307" t="s">
        <v>42</v>
      </c>
      <c r="Q84" s="307" t="s">
        <v>39</v>
      </c>
      <c r="R84" s="68" t="s">
        <v>39</v>
      </c>
      <c r="S84" s="67" t="s">
        <v>39</v>
      </c>
      <c r="T84" s="307" t="s">
        <v>43</v>
      </c>
      <c r="U84" s="307" t="s">
        <v>43</v>
      </c>
      <c r="V84" s="69"/>
      <c r="W84" s="304"/>
      <c r="X84" s="517"/>
      <c r="Y84" s="502"/>
      <c r="Z84" s="502"/>
      <c r="AA84" s="502"/>
      <c r="AB84" s="502"/>
      <c r="AC84" s="502"/>
      <c r="AD84" s="502"/>
      <c r="AE84" s="502"/>
      <c r="AF84" s="502"/>
      <c r="AG84" s="502"/>
      <c r="AH84" s="502"/>
      <c r="AI84" s="502"/>
      <c r="AJ84" s="502"/>
      <c r="AK84" s="502"/>
      <c r="AL84" s="502"/>
      <c r="AM84" s="502"/>
      <c r="AN84" s="502"/>
      <c r="AO84" s="502"/>
      <c r="AP84" s="502"/>
      <c r="AQ84" s="502"/>
      <c r="AR84" s="502"/>
      <c r="AS84" s="502"/>
      <c r="AT84" s="502"/>
      <c r="AU84" s="502"/>
      <c r="AV84" s="502"/>
      <c r="AW84" s="502"/>
      <c r="AX84" s="502"/>
      <c r="AY84" s="502"/>
      <c r="AZ84" s="502"/>
      <c r="BA84" s="502"/>
      <c r="BB84" s="502"/>
      <c r="BC84" s="502"/>
      <c r="BD84" s="502"/>
      <c r="BE84" s="518"/>
      <c r="BF84" s="49">
        <f t="shared" si="19"/>
        <v>8</v>
      </c>
      <c r="BG84" s="124"/>
      <c r="BH84" s="50">
        <f t="shared" si="0"/>
        <v>3</v>
      </c>
      <c r="BI84" s="50">
        <f t="shared" si="1"/>
        <v>4</v>
      </c>
      <c r="BJ84" s="50">
        <f t="shared" si="2"/>
        <v>0</v>
      </c>
      <c r="BK84" s="50">
        <f t="shared" si="3"/>
        <v>2</v>
      </c>
      <c r="BL84" s="50">
        <f t="shared" si="4"/>
        <v>0</v>
      </c>
      <c r="BM84" s="51">
        <f t="shared" si="18"/>
        <v>17</v>
      </c>
    </row>
    <row r="85" spans="1:65" ht="75.75" customHeight="1" thickTop="1" x14ac:dyDescent="0.25">
      <c r="A85" s="509"/>
      <c r="B85" s="117" t="s">
        <v>126</v>
      </c>
      <c r="C85" s="118">
        <v>1</v>
      </c>
      <c r="D85" s="216" t="s">
        <v>127</v>
      </c>
      <c r="E85" s="217"/>
      <c r="F85" s="54"/>
      <c r="G85" s="55"/>
      <c r="H85" s="55"/>
      <c r="I85" s="60"/>
      <c r="J85" s="54"/>
      <c r="K85" s="55"/>
      <c r="L85" s="55"/>
      <c r="M85" s="55"/>
      <c r="N85" s="57"/>
      <c r="O85" s="58"/>
      <c r="P85" s="55"/>
      <c r="Q85" s="55"/>
      <c r="R85" s="60"/>
      <c r="S85" s="54"/>
      <c r="T85" s="55" t="s">
        <v>39</v>
      </c>
      <c r="U85" s="55" t="s">
        <v>39</v>
      </c>
      <c r="V85" s="60" t="s">
        <v>39</v>
      </c>
      <c r="W85" s="54" t="s">
        <v>40</v>
      </c>
      <c r="X85" s="55" t="s">
        <v>40</v>
      </c>
      <c r="Y85" s="55" t="s">
        <v>40</v>
      </c>
      <c r="Z85" s="55" t="s">
        <v>40</v>
      </c>
      <c r="AA85" s="60" t="s">
        <v>40</v>
      </c>
      <c r="AB85" s="54"/>
      <c r="AC85" s="55"/>
      <c r="AD85" s="55"/>
      <c r="AE85" s="57"/>
      <c r="AF85" s="58"/>
      <c r="AG85" s="55"/>
      <c r="AH85" s="359"/>
      <c r="AI85" s="352"/>
      <c r="AJ85" s="54"/>
      <c r="AK85" s="55"/>
      <c r="AL85" s="55"/>
      <c r="AM85" s="55"/>
      <c r="AN85" s="57"/>
      <c r="AO85" s="58"/>
      <c r="AP85" s="55"/>
      <c r="AQ85" s="55"/>
      <c r="AR85" s="60"/>
      <c r="AS85" s="54"/>
      <c r="AT85" s="55" t="s">
        <v>39</v>
      </c>
      <c r="AU85" s="55" t="s">
        <v>39</v>
      </c>
      <c r="AV85" s="57" t="s">
        <v>39</v>
      </c>
      <c r="AW85" s="54" t="s">
        <v>40</v>
      </c>
      <c r="AX85" s="58" t="s">
        <v>40</v>
      </c>
      <c r="AY85" s="55" t="s">
        <v>40</v>
      </c>
      <c r="AZ85" s="55" t="s">
        <v>40</v>
      </c>
      <c r="BA85" s="57" t="s">
        <v>40</v>
      </c>
      <c r="BB85" s="58" t="s">
        <v>40</v>
      </c>
      <c r="BC85" s="55" t="s">
        <v>40</v>
      </c>
      <c r="BD85" s="55" t="s">
        <v>40</v>
      </c>
      <c r="BE85" s="60" t="s">
        <v>40</v>
      </c>
      <c r="BF85" s="61">
        <f t="shared" si="19"/>
        <v>14</v>
      </c>
      <c r="BG85" s="62">
        <f t="shared" si="20"/>
        <v>18</v>
      </c>
      <c r="BH85" s="62">
        <f t="shared" si="0"/>
        <v>6</v>
      </c>
      <c r="BI85" s="62">
        <f t="shared" si="1"/>
        <v>0</v>
      </c>
      <c r="BJ85" s="62">
        <f t="shared" si="2"/>
        <v>0</v>
      </c>
      <c r="BK85" s="62">
        <f t="shared" si="3"/>
        <v>0</v>
      </c>
      <c r="BL85" s="62">
        <f t="shared" si="4"/>
        <v>14</v>
      </c>
      <c r="BM85" s="63">
        <f t="shared" ref="BM85" si="21">SUM(BF85:BL85)</f>
        <v>52</v>
      </c>
    </row>
    <row r="86" spans="1:65" ht="75.75" customHeight="1" thickBot="1" x14ac:dyDescent="0.3">
      <c r="A86" s="509"/>
      <c r="B86" s="260" t="s">
        <v>126</v>
      </c>
      <c r="C86" s="261">
        <v>1</v>
      </c>
      <c r="D86" s="222" t="s">
        <v>128</v>
      </c>
      <c r="E86" s="223"/>
      <c r="F86" s="139"/>
      <c r="G86" s="316"/>
      <c r="H86" s="316"/>
      <c r="I86" s="317"/>
      <c r="J86" s="139"/>
      <c r="K86" s="316"/>
      <c r="L86" s="316"/>
      <c r="M86" s="316"/>
      <c r="N86" s="140"/>
      <c r="O86" s="315"/>
      <c r="P86" s="316"/>
      <c r="Q86" s="316"/>
      <c r="R86" s="317"/>
      <c r="S86" s="139"/>
      <c r="T86" s="316" t="s">
        <v>39</v>
      </c>
      <c r="U86" s="316" t="s">
        <v>39</v>
      </c>
      <c r="V86" s="317" t="s">
        <v>39</v>
      </c>
      <c r="W86" s="139" t="s">
        <v>40</v>
      </c>
      <c r="X86" s="316" t="s">
        <v>40</v>
      </c>
      <c r="Y86" s="316" t="s">
        <v>40</v>
      </c>
      <c r="Z86" s="316" t="s">
        <v>40</v>
      </c>
      <c r="AA86" s="317" t="s">
        <v>40</v>
      </c>
      <c r="AB86" s="139"/>
      <c r="AC86" s="316"/>
      <c r="AD86" s="316"/>
      <c r="AE86" s="140"/>
      <c r="AF86" s="315"/>
      <c r="AG86" s="316"/>
      <c r="AH86" s="360"/>
      <c r="AI86" s="361"/>
      <c r="AJ86" s="139"/>
      <c r="AK86" s="394"/>
      <c r="AL86" s="394"/>
      <c r="AM86" s="394"/>
      <c r="AN86" s="140"/>
      <c r="AO86" s="315"/>
      <c r="AP86" s="316"/>
      <c r="AQ86" s="316"/>
      <c r="AR86" s="317"/>
      <c r="AS86" s="139"/>
      <c r="AT86" s="316" t="s">
        <v>39</v>
      </c>
      <c r="AU86" s="316" t="s">
        <v>39</v>
      </c>
      <c r="AV86" s="140" t="s">
        <v>39</v>
      </c>
      <c r="AW86" s="139" t="s">
        <v>40</v>
      </c>
      <c r="AX86" s="315" t="s">
        <v>40</v>
      </c>
      <c r="AY86" s="316" t="s">
        <v>40</v>
      </c>
      <c r="AZ86" s="316" t="s">
        <v>40</v>
      </c>
      <c r="BA86" s="140" t="s">
        <v>40</v>
      </c>
      <c r="BB86" s="315" t="s">
        <v>40</v>
      </c>
      <c r="BC86" s="316" t="s">
        <v>40</v>
      </c>
      <c r="BD86" s="316" t="s">
        <v>40</v>
      </c>
      <c r="BE86" s="317" t="s">
        <v>40</v>
      </c>
      <c r="BF86" s="70">
        <f t="shared" si="19"/>
        <v>14</v>
      </c>
      <c r="BG86" s="249">
        <f t="shared" si="20"/>
        <v>18</v>
      </c>
      <c r="BH86" s="249">
        <f t="shared" si="0"/>
        <v>6</v>
      </c>
      <c r="BI86" s="249">
        <f t="shared" si="1"/>
        <v>0</v>
      </c>
      <c r="BJ86" s="249">
        <f t="shared" si="2"/>
        <v>0</v>
      </c>
      <c r="BK86" s="249">
        <f t="shared" si="3"/>
        <v>0</v>
      </c>
      <c r="BL86" s="249">
        <f t="shared" si="4"/>
        <v>14</v>
      </c>
      <c r="BM86" s="262">
        <f t="shared" si="18"/>
        <v>52</v>
      </c>
    </row>
    <row r="87" spans="1:65" ht="24" customHeight="1" thickTop="1" x14ac:dyDescent="0.25">
      <c r="A87" s="509"/>
      <c r="B87" s="125" t="s">
        <v>129</v>
      </c>
      <c r="C87" s="126">
        <v>1</v>
      </c>
      <c r="D87" s="324" t="s">
        <v>130</v>
      </c>
      <c r="E87" s="325"/>
      <c r="F87" s="27"/>
      <c r="G87" s="28"/>
      <c r="H87" s="28"/>
      <c r="I87" s="31"/>
      <c r="J87" s="27"/>
      <c r="K87" s="28"/>
      <c r="L87" s="28"/>
      <c r="M87" s="28"/>
      <c r="N87" s="29"/>
      <c r="O87" s="30"/>
      <c r="P87" s="28"/>
      <c r="Q87" s="28"/>
      <c r="R87" s="31"/>
      <c r="S87" s="27"/>
      <c r="T87" s="28" t="s">
        <v>39</v>
      </c>
      <c r="U87" s="28" t="s">
        <v>39</v>
      </c>
      <c r="V87" s="31" t="s">
        <v>39</v>
      </c>
      <c r="W87" s="27" t="s">
        <v>40</v>
      </c>
      <c r="X87" s="28" t="s">
        <v>40</v>
      </c>
      <c r="Y87" s="28" t="s">
        <v>40</v>
      </c>
      <c r="Z87" s="28" t="s">
        <v>40</v>
      </c>
      <c r="AA87" s="31" t="s">
        <v>40</v>
      </c>
      <c r="AB87" s="27"/>
      <c r="AC87" s="28"/>
      <c r="AD87" s="28"/>
      <c r="AE87" s="29"/>
      <c r="AF87" s="30"/>
      <c r="AG87" s="28"/>
      <c r="AH87" s="347"/>
      <c r="AI87" s="348"/>
      <c r="AJ87" s="27"/>
      <c r="AK87" s="28"/>
      <c r="AL87" s="28"/>
      <c r="AM87" s="28"/>
      <c r="AN87" s="29"/>
      <c r="AO87" s="30"/>
      <c r="AP87" s="28"/>
      <c r="AQ87" s="28"/>
      <c r="AR87" s="31"/>
      <c r="AS87" s="27"/>
      <c r="AT87" s="28" t="s">
        <v>39</v>
      </c>
      <c r="AU87" s="28" t="s">
        <v>39</v>
      </c>
      <c r="AV87" s="29" t="s">
        <v>39</v>
      </c>
      <c r="AW87" s="27" t="s">
        <v>40</v>
      </c>
      <c r="AX87" s="30" t="s">
        <v>40</v>
      </c>
      <c r="AY87" s="28" t="s">
        <v>40</v>
      </c>
      <c r="AZ87" s="28" t="s">
        <v>40</v>
      </c>
      <c r="BA87" s="29" t="s">
        <v>40</v>
      </c>
      <c r="BB87" s="30" t="s">
        <v>40</v>
      </c>
      <c r="BC87" s="28" t="s">
        <v>40</v>
      </c>
      <c r="BD87" s="28" t="s">
        <v>40</v>
      </c>
      <c r="BE87" s="31" t="s">
        <v>40</v>
      </c>
      <c r="BF87" s="22">
        <f t="shared" ref="BF87:BF95" si="22">COUNTIF($F87:$V87,"")</f>
        <v>14</v>
      </c>
      <c r="BG87" s="23">
        <f t="shared" ref="BG87:BG95" si="23">COUNTIF($AB87:$AV87,"")</f>
        <v>18</v>
      </c>
      <c r="BH87" s="23">
        <f t="shared" si="0"/>
        <v>6</v>
      </c>
      <c r="BI87" s="23">
        <f t="shared" si="1"/>
        <v>0</v>
      </c>
      <c r="BJ87" s="23">
        <f t="shared" ref="BJ87:BJ129" si="24">COUNTIF($F87:$BE87,"ВР")+COUNTIF($F87:$BE87,"МР")</f>
        <v>0</v>
      </c>
      <c r="BK87" s="23">
        <f t="shared" si="3"/>
        <v>0</v>
      </c>
      <c r="BL87" s="23">
        <f t="shared" si="4"/>
        <v>14</v>
      </c>
      <c r="BM87" s="24">
        <f t="shared" si="18"/>
        <v>52</v>
      </c>
    </row>
    <row r="88" spans="1:65" ht="24" customHeight="1" x14ac:dyDescent="0.25">
      <c r="A88" s="509"/>
      <c r="B88" s="101" t="s">
        <v>129</v>
      </c>
      <c r="C88" s="102">
        <v>2</v>
      </c>
      <c r="D88" s="324" t="s">
        <v>131</v>
      </c>
      <c r="E88" s="325"/>
      <c r="F88" s="38"/>
      <c r="G88" s="295"/>
      <c r="H88" s="295"/>
      <c r="I88" s="43"/>
      <c r="J88" s="38"/>
      <c r="K88" s="295"/>
      <c r="L88" s="295"/>
      <c r="M88" s="295"/>
      <c r="N88" s="33"/>
      <c r="O88" s="283"/>
      <c r="P88" s="295"/>
      <c r="Q88" s="42"/>
      <c r="R88" s="296"/>
      <c r="S88" s="38"/>
      <c r="T88" s="295" t="s">
        <v>39</v>
      </c>
      <c r="U88" s="295" t="s">
        <v>39</v>
      </c>
      <c r="V88" s="296" t="s">
        <v>39</v>
      </c>
      <c r="W88" s="38" t="s">
        <v>40</v>
      </c>
      <c r="X88" s="295" t="s">
        <v>40</v>
      </c>
      <c r="Y88" s="295" t="s">
        <v>40</v>
      </c>
      <c r="Z88" s="295" t="s">
        <v>40</v>
      </c>
      <c r="AA88" s="296" t="s">
        <v>40</v>
      </c>
      <c r="AB88" s="38"/>
      <c r="AC88" s="295"/>
      <c r="AD88" s="295"/>
      <c r="AE88" s="33"/>
      <c r="AF88" s="283"/>
      <c r="AG88" s="295"/>
      <c r="AH88" s="356"/>
      <c r="AI88" s="350"/>
      <c r="AJ88" s="38"/>
      <c r="AK88" s="295"/>
      <c r="AL88" s="295"/>
      <c r="AM88" s="295"/>
      <c r="AN88" s="33"/>
      <c r="AO88" s="283"/>
      <c r="AP88" s="295"/>
      <c r="AQ88" s="295"/>
      <c r="AR88" s="296"/>
      <c r="AS88" s="38"/>
      <c r="AT88" s="295" t="s">
        <v>39</v>
      </c>
      <c r="AU88" s="295" t="s">
        <v>39</v>
      </c>
      <c r="AV88" s="33" t="s">
        <v>39</v>
      </c>
      <c r="AW88" s="38" t="s">
        <v>40</v>
      </c>
      <c r="AX88" s="283" t="s">
        <v>40</v>
      </c>
      <c r="AY88" s="295" t="s">
        <v>40</v>
      </c>
      <c r="AZ88" s="295" t="s">
        <v>40</v>
      </c>
      <c r="BA88" s="33" t="s">
        <v>40</v>
      </c>
      <c r="BB88" s="283" t="s">
        <v>40</v>
      </c>
      <c r="BC88" s="295" t="s">
        <v>40</v>
      </c>
      <c r="BD88" s="295" t="s">
        <v>40</v>
      </c>
      <c r="BE88" s="296" t="s">
        <v>40</v>
      </c>
      <c r="BF88" s="22">
        <f t="shared" si="22"/>
        <v>14</v>
      </c>
      <c r="BG88" s="23">
        <f t="shared" si="23"/>
        <v>18</v>
      </c>
      <c r="BH88" s="34">
        <f t="shared" ref="BH88:BH142" si="25">COUNTIF($F88:$BE88,"С")</f>
        <v>6</v>
      </c>
      <c r="BI88" s="34">
        <f t="shared" ref="BI88:BI142" si="26">COUNTIF($F88:$BE88,"П")</f>
        <v>0</v>
      </c>
      <c r="BJ88" s="34">
        <f t="shared" si="24"/>
        <v>0</v>
      </c>
      <c r="BK88" s="34">
        <f t="shared" ref="BK88:BK142" si="27">COUNTIF($F88:$BE88,"ПА")</f>
        <v>0</v>
      </c>
      <c r="BL88" s="34">
        <f t="shared" ref="BL88:BL142" si="28">COUNTIF($F88:$BE88,"К")</f>
        <v>14</v>
      </c>
      <c r="BM88" s="35">
        <f t="shared" ref="BM88:BM141" si="29">SUM(BF88:BL88)</f>
        <v>52</v>
      </c>
    </row>
    <row r="89" spans="1:65" ht="24" customHeight="1" thickBot="1" x14ac:dyDescent="0.3">
      <c r="A89" s="509"/>
      <c r="B89" s="101" t="s">
        <v>129</v>
      </c>
      <c r="C89" s="102">
        <v>3</v>
      </c>
      <c r="D89" s="324" t="s">
        <v>132</v>
      </c>
      <c r="E89" s="325"/>
      <c r="F89" s="38"/>
      <c r="G89" s="295"/>
      <c r="H89" s="295"/>
      <c r="I89" s="296"/>
      <c r="J89" s="38"/>
      <c r="K89" s="295"/>
      <c r="L89" s="42"/>
      <c r="M89" s="295"/>
      <c r="N89" s="33"/>
      <c r="O89" s="283"/>
      <c r="P89" s="295"/>
      <c r="Q89" s="295"/>
      <c r="R89" s="296"/>
      <c r="S89" s="38"/>
      <c r="T89" s="295" t="s">
        <v>39</v>
      </c>
      <c r="U89" s="295" t="s">
        <v>39</v>
      </c>
      <c r="V89" s="296" t="s">
        <v>39</v>
      </c>
      <c r="W89" s="38" t="s">
        <v>40</v>
      </c>
      <c r="X89" s="295" t="s">
        <v>40</v>
      </c>
      <c r="Y89" s="295" t="s">
        <v>40</v>
      </c>
      <c r="Z89" s="295" t="s">
        <v>40</v>
      </c>
      <c r="AA89" s="296" t="s">
        <v>40</v>
      </c>
      <c r="AB89" s="38"/>
      <c r="AC89" s="295"/>
      <c r="AD89" s="295"/>
      <c r="AE89" s="33"/>
      <c r="AF89" s="283"/>
      <c r="AG89" s="295"/>
      <c r="AH89" s="349"/>
      <c r="AI89" s="350"/>
      <c r="AJ89" s="38"/>
      <c r="AK89" s="295"/>
      <c r="AL89" s="295"/>
      <c r="AM89" s="295"/>
      <c r="AN89" s="33"/>
      <c r="AO89" s="283"/>
      <c r="AP89" s="295" t="s">
        <v>42</v>
      </c>
      <c r="AQ89" s="295" t="s">
        <v>42</v>
      </c>
      <c r="AR89" s="296" t="s">
        <v>42</v>
      </c>
      <c r="AS89" s="38" t="s">
        <v>42</v>
      </c>
      <c r="AT89" s="295" t="s">
        <v>39</v>
      </c>
      <c r="AU89" s="295" t="s">
        <v>39</v>
      </c>
      <c r="AV89" s="33" t="s">
        <v>39</v>
      </c>
      <c r="AW89" s="104" t="s">
        <v>40</v>
      </c>
      <c r="AX89" s="108" t="s">
        <v>40</v>
      </c>
      <c r="AY89" s="105" t="s">
        <v>40</v>
      </c>
      <c r="AZ89" s="105" t="s">
        <v>40</v>
      </c>
      <c r="BA89" s="107" t="s">
        <v>40</v>
      </c>
      <c r="BB89" s="108" t="s">
        <v>40</v>
      </c>
      <c r="BC89" s="105" t="s">
        <v>40</v>
      </c>
      <c r="BD89" s="105" t="s">
        <v>40</v>
      </c>
      <c r="BE89" s="106" t="s">
        <v>40</v>
      </c>
      <c r="BF89" s="22">
        <f t="shared" si="22"/>
        <v>14</v>
      </c>
      <c r="BG89" s="23">
        <f t="shared" si="23"/>
        <v>14</v>
      </c>
      <c r="BH89" s="34">
        <f t="shared" si="25"/>
        <v>6</v>
      </c>
      <c r="BI89" s="34">
        <f t="shared" si="26"/>
        <v>4</v>
      </c>
      <c r="BJ89" s="34">
        <f t="shared" si="24"/>
        <v>0</v>
      </c>
      <c r="BK89" s="34">
        <f t="shared" si="27"/>
        <v>0</v>
      </c>
      <c r="BL89" s="34">
        <f t="shared" si="28"/>
        <v>14</v>
      </c>
      <c r="BM89" s="35">
        <f t="shared" si="29"/>
        <v>52</v>
      </c>
    </row>
    <row r="90" spans="1:65" ht="24" customHeight="1" thickBot="1" x14ac:dyDescent="0.3">
      <c r="A90" s="510"/>
      <c r="B90" s="127" t="s">
        <v>129</v>
      </c>
      <c r="C90" s="128">
        <v>4</v>
      </c>
      <c r="D90" s="224" t="s">
        <v>133</v>
      </c>
      <c r="E90" s="225"/>
      <c r="F90" s="94"/>
      <c r="G90" s="322"/>
      <c r="H90" s="322"/>
      <c r="I90" s="323"/>
      <c r="J90" s="94"/>
      <c r="K90" s="322"/>
      <c r="L90" s="322"/>
      <c r="M90" s="322"/>
      <c r="N90" s="96" t="s">
        <v>42</v>
      </c>
      <c r="O90" s="95" t="s">
        <v>42</v>
      </c>
      <c r="P90" s="322" t="s">
        <v>42</v>
      </c>
      <c r="Q90" s="322" t="s">
        <v>42</v>
      </c>
      <c r="R90" s="96" t="s">
        <v>42</v>
      </c>
      <c r="S90" s="95" t="s">
        <v>42</v>
      </c>
      <c r="T90" s="322" t="s">
        <v>39</v>
      </c>
      <c r="U90" s="322" t="s">
        <v>39</v>
      </c>
      <c r="V90" s="323" t="s">
        <v>39</v>
      </c>
      <c r="W90" s="94" t="s">
        <v>40</v>
      </c>
      <c r="X90" s="322" t="s">
        <v>40</v>
      </c>
      <c r="Y90" s="322" t="s">
        <v>40</v>
      </c>
      <c r="Z90" s="322" t="s">
        <v>40</v>
      </c>
      <c r="AA90" s="323" t="s">
        <v>40</v>
      </c>
      <c r="AB90" s="94"/>
      <c r="AC90" s="322"/>
      <c r="AD90" s="322"/>
      <c r="AE90" s="96"/>
      <c r="AF90" s="95"/>
      <c r="AG90" s="322"/>
      <c r="AH90" s="362"/>
      <c r="AI90" s="363"/>
      <c r="AJ90" s="104"/>
      <c r="AK90" s="447"/>
      <c r="AL90" s="447"/>
      <c r="AM90" s="447"/>
      <c r="AN90" s="405" t="s">
        <v>42</v>
      </c>
      <c r="AO90" s="405" t="s">
        <v>42</v>
      </c>
      <c r="AP90" s="405" t="s">
        <v>42</v>
      </c>
      <c r="AQ90" s="96" t="s">
        <v>42</v>
      </c>
      <c r="AR90" s="95" t="s">
        <v>42</v>
      </c>
      <c r="AS90" s="322" t="s">
        <v>42</v>
      </c>
      <c r="AT90" s="336" t="s">
        <v>39</v>
      </c>
      <c r="AU90" s="337" t="s">
        <v>39</v>
      </c>
      <c r="AV90" s="94" t="s">
        <v>39</v>
      </c>
      <c r="AW90" s="329" t="s">
        <v>43</v>
      </c>
      <c r="AX90" s="329" t="s">
        <v>43</v>
      </c>
      <c r="AY90" s="129"/>
      <c r="AZ90" s="129"/>
      <c r="BA90" s="129"/>
      <c r="BB90" s="129"/>
      <c r="BC90" s="129"/>
      <c r="BD90" s="129"/>
      <c r="BE90" s="129"/>
      <c r="BF90" s="130">
        <f t="shared" si="22"/>
        <v>8</v>
      </c>
      <c r="BG90" s="250">
        <f>COUNTIF($AB90:$AX90,"")</f>
        <v>12</v>
      </c>
      <c r="BH90" s="131">
        <f t="shared" si="25"/>
        <v>6</v>
      </c>
      <c r="BI90" s="131">
        <f t="shared" si="26"/>
        <v>12</v>
      </c>
      <c r="BJ90" s="131">
        <f t="shared" si="24"/>
        <v>0</v>
      </c>
      <c r="BK90" s="131">
        <f t="shared" si="27"/>
        <v>2</v>
      </c>
      <c r="BL90" s="131">
        <f t="shared" si="28"/>
        <v>5</v>
      </c>
      <c r="BM90" s="132">
        <f t="shared" si="29"/>
        <v>45</v>
      </c>
    </row>
    <row r="91" spans="1:65" s="133" customFormat="1" ht="18.75" thickTop="1" x14ac:dyDescent="0.25">
      <c r="A91" s="509" t="s">
        <v>134</v>
      </c>
      <c r="B91" s="73" t="s">
        <v>135</v>
      </c>
      <c r="C91" s="26">
        <v>1</v>
      </c>
      <c r="D91" s="324" t="s">
        <v>136</v>
      </c>
      <c r="E91" s="325"/>
      <c r="F91" s="27"/>
      <c r="G91" s="28"/>
      <c r="H91" s="28"/>
      <c r="I91" s="31"/>
      <c r="J91" s="27"/>
      <c r="K91" s="28"/>
      <c r="L91" s="28"/>
      <c r="M91" s="28"/>
      <c r="N91" s="29"/>
      <c r="O91" s="30"/>
      <c r="P91" s="28"/>
      <c r="Q91" s="28"/>
      <c r="R91" s="31"/>
      <c r="S91" s="27"/>
      <c r="T91" s="28" t="s">
        <v>39</v>
      </c>
      <c r="U91" s="28" t="s">
        <v>39</v>
      </c>
      <c r="V91" s="31" t="s">
        <v>39</v>
      </c>
      <c r="W91" s="27" t="s">
        <v>40</v>
      </c>
      <c r="X91" s="28" t="s">
        <v>40</v>
      </c>
      <c r="Y91" s="28" t="s">
        <v>40</v>
      </c>
      <c r="Z91" s="28" t="s">
        <v>40</v>
      </c>
      <c r="AA91" s="31" t="s">
        <v>40</v>
      </c>
      <c r="AB91" s="27"/>
      <c r="AC91" s="28"/>
      <c r="AD91" s="28"/>
      <c r="AE91" s="29"/>
      <c r="AF91" s="30"/>
      <c r="AG91" s="28"/>
      <c r="AH91" s="347"/>
      <c r="AI91" s="348"/>
      <c r="AJ91" s="27"/>
      <c r="AK91" s="28"/>
      <c r="AL91" s="28"/>
      <c r="AM91" s="28"/>
      <c r="AN91" s="29"/>
      <c r="AO91" s="30"/>
      <c r="AP91" s="28"/>
      <c r="AQ91" s="28"/>
      <c r="AR91" s="31"/>
      <c r="AS91" s="27"/>
      <c r="AT91" s="295" t="s">
        <v>39</v>
      </c>
      <c r="AU91" s="295" t="s">
        <v>39</v>
      </c>
      <c r="AV91" s="33" t="s">
        <v>39</v>
      </c>
      <c r="AW91" s="27" t="s">
        <v>40</v>
      </c>
      <c r="AX91" s="28" t="s">
        <v>40</v>
      </c>
      <c r="AY91" s="28" t="s">
        <v>40</v>
      </c>
      <c r="AZ91" s="28" t="s">
        <v>40</v>
      </c>
      <c r="BA91" s="29" t="s">
        <v>40</v>
      </c>
      <c r="BB91" s="30" t="s">
        <v>40</v>
      </c>
      <c r="BC91" s="28" t="s">
        <v>40</v>
      </c>
      <c r="BD91" s="28" t="s">
        <v>40</v>
      </c>
      <c r="BE91" s="31" t="s">
        <v>40</v>
      </c>
      <c r="BF91" s="81">
        <f t="shared" si="22"/>
        <v>14</v>
      </c>
      <c r="BG91" s="82">
        <f t="shared" si="23"/>
        <v>18</v>
      </c>
      <c r="BH91" s="82">
        <f t="shared" si="25"/>
        <v>6</v>
      </c>
      <c r="BI91" s="82">
        <f t="shared" si="26"/>
        <v>0</v>
      </c>
      <c r="BJ91" s="82">
        <f t="shared" si="24"/>
        <v>0</v>
      </c>
      <c r="BK91" s="82">
        <f t="shared" si="27"/>
        <v>0</v>
      </c>
      <c r="BL91" s="82">
        <f t="shared" si="28"/>
        <v>14</v>
      </c>
      <c r="BM91" s="83">
        <f t="shared" si="29"/>
        <v>52</v>
      </c>
    </row>
    <row r="92" spans="1:65" s="133" customFormat="1" ht="18" x14ac:dyDescent="0.25">
      <c r="A92" s="509"/>
      <c r="B92" s="64" t="s">
        <v>135</v>
      </c>
      <c r="C92" s="41">
        <v>2</v>
      </c>
      <c r="D92" s="324" t="s">
        <v>137</v>
      </c>
      <c r="E92" s="325"/>
      <c r="F92" s="38"/>
      <c r="G92" s="295"/>
      <c r="H92" s="295"/>
      <c r="I92" s="296"/>
      <c r="J92" s="38"/>
      <c r="K92" s="295"/>
      <c r="L92" s="295"/>
      <c r="M92" s="295"/>
      <c r="N92" s="33"/>
      <c r="O92" s="283"/>
      <c r="P92" s="295"/>
      <c r="Q92" s="42"/>
      <c r="R92" s="296"/>
      <c r="S92" s="38"/>
      <c r="T92" s="28" t="s">
        <v>39</v>
      </c>
      <c r="U92" s="28" t="s">
        <v>39</v>
      </c>
      <c r="V92" s="31" t="s">
        <v>39</v>
      </c>
      <c r="W92" s="38" t="s">
        <v>40</v>
      </c>
      <c r="X92" s="295" t="s">
        <v>40</v>
      </c>
      <c r="Y92" s="295" t="s">
        <v>40</v>
      </c>
      <c r="Z92" s="295" t="s">
        <v>40</v>
      </c>
      <c r="AA92" s="296" t="s">
        <v>40</v>
      </c>
      <c r="AB92" s="38"/>
      <c r="AC92" s="295"/>
      <c r="AD92" s="295"/>
      <c r="AE92" s="33"/>
      <c r="AF92" s="283"/>
      <c r="AG92" s="295"/>
      <c r="AH92" s="356"/>
      <c r="AI92" s="350"/>
      <c r="AJ92" s="38"/>
      <c r="AK92" s="295"/>
      <c r="AL92" s="295"/>
      <c r="AM92" s="295"/>
      <c r="AN92" s="33"/>
      <c r="AO92" s="283"/>
      <c r="AP92" s="295"/>
      <c r="AQ92" s="295"/>
      <c r="AR92" s="296"/>
      <c r="AS92" s="38"/>
      <c r="AT92" s="295" t="s">
        <v>39</v>
      </c>
      <c r="AU92" s="295" t="s">
        <v>39</v>
      </c>
      <c r="AV92" s="33" t="s">
        <v>39</v>
      </c>
      <c r="AW92" s="38" t="s">
        <v>40</v>
      </c>
      <c r="AX92" s="295" t="s">
        <v>40</v>
      </c>
      <c r="AY92" s="295" t="s">
        <v>40</v>
      </c>
      <c r="AZ92" s="295" t="s">
        <v>40</v>
      </c>
      <c r="BA92" s="33" t="s">
        <v>40</v>
      </c>
      <c r="BB92" s="283" t="s">
        <v>40</v>
      </c>
      <c r="BC92" s="295" t="s">
        <v>40</v>
      </c>
      <c r="BD92" s="295" t="s">
        <v>40</v>
      </c>
      <c r="BE92" s="296" t="s">
        <v>40</v>
      </c>
      <c r="BF92" s="299">
        <f t="shared" si="22"/>
        <v>14</v>
      </c>
      <c r="BG92" s="34">
        <f t="shared" si="23"/>
        <v>18</v>
      </c>
      <c r="BH92" s="34">
        <f t="shared" si="25"/>
        <v>6</v>
      </c>
      <c r="BI92" s="34">
        <f t="shared" si="26"/>
        <v>0</v>
      </c>
      <c r="BJ92" s="34">
        <f t="shared" si="24"/>
        <v>0</v>
      </c>
      <c r="BK92" s="34">
        <f t="shared" si="27"/>
        <v>0</v>
      </c>
      <c r="BL92" s="34">
        <f t="shared" si="28"/>
        <v>14</v>
      </c>
      <c r="BM92" s="35">
        <f t="shared" si="29"/>
        <v>52</v>
      </c>
    </row>
    <row r="93" spans="1:65" ht="18" x14ac:dyDescent="0.25">
      <c r="A93" s="509"/>
      <c r="B93" s="64" t="s">
        <v>135</v>
      </c>
      <c r="C93" s="134">
        <v>3</v>
      </c>
      <c r="D93" s="300" t="s">
        <v>138</v>
      </c>
      <c r="E93" s="301"/>
      <c r="F93" s="38"/>
      <c r="G93" s="295"/>
      <c r="H93" s="295"/>
      <c r="I93" s="296"/>
      <c r="J93" s="38"/>
      <c r="K93" s="295"/>
      <c r="L93" s="295"/>
      <c r="M93" s="295"/>
      <c r="N93" s="33"/>
      <c r="O93" s="283"/>
      <c r="P93" s="295"/>
      <c r="Q93" s="295"/>
      <c r="R93" s="296"/>
      <c r="S93" s="38"/>
      <c r="T93" s="28" t="s">
        <v>39</v>
      </c>
      <c r="U93" s="28" t="s">
        <v>39</v>
      </c>
      <c r="V93" s="31" t="s">
        <v>39</v>
      </c>
      <c r="W93" s="38" t="s">
        <v>40</v>
      </c>
      <c r="X93" s="295" t="s">
        <v>40</v>
      </c>
      <c r="Y93" s="295" t="s">
        <v>40</v>
      </c>
      <c r="Z93" s="295" t="s">
        <v>40</v>
      </c>
      <c r="AA93" s="296" t="s">
        <v>40</v>
      </c>
      <c r="AB93" s="38"/>
      <c r="AC93" s="295"/>
      <c r="AD93" s="295"/>
      <c r="AE93" s="33"/>
      <c r="AF93" s="283"/>
      <c r="AG93" s="295"/>
      <c r="AH93" s="349"/>
      <c r="AI93" s="350"/>
      <c r="AJ93" s="433"/>
      <c r="AL93" s="295"/>
      <c r="AM93" s="430"/>
      <c r="AN93" s="445"/>
      <c r="AO93" s="419"/>
      <c r="AP93" s="295"/>
      <c r="AQ93" s="295"/>
      <c r="AR93" s="296"/>
      <c r="AS93" s="399" t="s">
        <v>42</v>
      </c>
      <c r="AT93" s="296" t="s">
        <v>42</v>
      </c>
      <c r="AU93" s="295" t="s">
        <v>39</v>
      </c>
      <c r="AV93" s="33" t="s">
        <v>39</v>
      </c>
      <c r="AW93" s="38" t="s">
        <v>40</v>
      </c>
      <c r="AX93" s="295" t="s">
        <v>40</v>
      </c>
      <c r="AY93" s="295" t="s">
        <v>40</v>
      </c>
      <c r="AZ93" s="295" t="s">
        <v>40</v>
      </c>
      <c r="BA93" s="33" t="s">
        <v>40</v>
      </c>
      <c r="BB93" s="283" t="s">
        <v>40</v>
      </c>
      <c r="BC93" s="295" t="s">
        <v>40</v>
      </c>
      <c r="BD93" s="295" t="s">
        <v>40</v>
      </c>
      <c r="BE93" s="296" t="s">
        <v>40</v>
      </c>
      <c r="BF93" s="299">
        <f t="shared" si="22"/>
        <v>14</v>
      </c>
      <c r="BG93" s="34">
        <f t="shared" si="23"/>
        <v>17</v>
      </c>
      <c r="BH93" s="34">
        <f t="shared" si="25"/>
        <v>5</v>
      </c>
      <c r="BI93" s="34">
        <f t="shared" si="26"/>
        <v>2</v>
      </c>
      <c r="BJ93" s="34">
        <f t="shared" si="24"/>
        <v>0</v>
      </c>
      <c r="BK93" s="34">
        <f t="shared" si="27"/>
        <v>0</v>
      </c>
      <c r="BL93" s="34">
        <f t="shared" si="28"/>
        <v>14</v>
      </c>
      <c r="BM93" s="35">
        <f t="shared" si="29"/>
        <v>52</v>
      </c>
    </row>
    <row r="94" spans="1:65" ht="18" x14ac:dyDescent="0.25">
      <c r="A94" s="509"/>
      <c r="B94" s="64" t="s">
        <v>135</v>
      </c>
      <c r="C94" s="136">
        <v>4</v>
      </c>
      <c r="D94" s="324" t="s">
        <v>139</v>
      </c>
      <c r="E94" s="325"/>
      <c r="F94" s="38"/>
      <c r="G94" s="295"/>
      <c r="H94" s="295"/>
      <c r="I94" s="296"/>
      <c r="J94" s="38"/>
      <c r="K94" s="295"/>
      <c r="L94" s="295"/>
      <c r="M94" s="296"/>
      <c r="N94" s="33" t="s">
        <v>42</v>
      </c>
      <c r="O94" s="283" t="s">
        <v>42</v>
      </c>
      <c r="P94" s="295" t="s">
        <v>42</v>
      </c>
      <c r="Q94" s="295" t="s">
        <v>42</v>
      </c>
      <c r="R94" s="296" t="s">
        <v>42</v>
      </c>
      <c r="S94" s="38" t="s">
        <v>42</v>
      </c>
      <c r="T94" s="28" t="s">
        <v>39</v>
      </c>
      <c r="U94" s="28" t="s">
        <v>39</v>
      </c>
      <c r="V94" s="31" t="s">
        <v>39</v>
      </c>
      <c r="W94" s="38" t="s">
        <v>40</v>
      </c>
      <c r="X94" s="295" t="s">
        <v>40</v>
      </c>
      <c r="Y94" s="295" t="s">
        <v>40</v>
      </c>
      <c r="Z94" s="295" t="s">
        <v>40</v>
      </c>
      <c r="AA94" s="296" t="s">
        <v>40</v>
      </c>
      <c r="AB94" s="38"/>
      <c r="AC94" s="295"/>
      <c r="AD94" s="295"/>
      <c r="AE94" s="33"/>
      <c r="AF94" s="283"/>
      <c r="AG94" s="295"/>
      <c r="AH94" s="364"/>
      <c r="AI94" s="350"/>
      <c r="AJ94" s="433"/>
      <c r="AK94" s="283" t="s">
        <v>42</v>
      </c>
      <c r="AL94" s="295" t="s">
        <v>42</v>
      </c>
      <c r="AM94" s="295" t="s">
        <v>42</v>
      </c>
      <c r="AN94" s="33" t="s">
        <v>42</v>
      </c>
      <c r="AO94" s="448" t="s">
        <v>42</v>
      </c>
      <c r="AP94" s="283" t="s">
        <v>42</v>
      </c>
      <c r="AQ94" s="295" t="s">
        <v>42</v>
      </c>
      <c r="AR94" s="295" t="s">
        <v>42</v>
      </c>
      <c r="AS94" s="38"/>
      <c r="AT94" s="295" t="s">
        <v>39</v>
      </c>
      <c r="AU94" s="295" t="s">
        <v>43</v>
      </c>
      <c r="AV94" s="33" t="s">
        <v>43</v>
      </c>
      <c r="AW94" s="38"/>
      <c r="AX94" s="295"/>
      <c r="AY94" s="295"/>
      <c r="AZ94" s="295"/>
      <c r="BA94" s="33"/>
      <c r="BB94" s="283"/>
      <c r="BC94" s="295"/>
      <c r="BD94" s="295"/>
      <c r="BE94" s="296"/>
      <c r="BF94" s="299">
        <f t="shared" si="22"/>
        <v>8</v>
      </c>
      <c r="BG94" s="34">
        <f t="shared" si="23"/>
        <v>10</v>
      </c>
      <c r="BH94" s="34">
        <f t="shared" si="25"/>
        <v>4</v>
      </c>
      <c r="BI94" s="34">
        <f t="shared" si="26"/>
        <v>14</v>
      </c>
      <c r="BJ94" s="34">
        <f t="shared" si="24"/>
        <v>0</v>
      </c>
      <c r="BK94" s="34">
        <f t="shared" si="27"/>
        <v>2</v>
      </c>
      <c r="BL94" s="34">
        <f t="shared" si="28"/>
        <v>5</v>
      </c>
      <c r="BM94" s="35">
        <f t="shared" si="29"/>
        <v>43</v>
      </c>
    </row>
    <row r="95" spans="1:65" ht="18" x14ac:dyDescent="0.25">
      <c r="A95" s="509"/>
      <c r="B95" s="137" t="s">
        <v>135</v>
      </c>
      <c r="C95" s="136" t="s">
        <v>47</v>
      </c>
      <c r="D95" s="324" t="s">
        <v>140</v>
      </c>
      <c r="E95" s="325"/>
      <c r="F95" s="38"/>
      <c r="G95" s="295"/>
      <c r="H95" s="295"/>
      <c r="I95" s="296"/>
      <c r="J95" s="38"/>
      <c r="K95" s="42"/>
      <c r="L95" s="295"/>
      <c r="M95" s="295"/>
      <c r="N95" s="33"/>
      <c r="O95" s="283"/>
      <c r="P95" s="295"/>
      <c r="Q95" s="295"/>
      <c r="R95" s="296"/>
      <c r="S95" s="38"/>
      <c r="T95" s="28" t="s">
        <v>39</v>
      </c>
      <c r="U95" s="28" t="s">
        <v>39</v>
      </c>
      <c r="V95" s="31" t="s">
        <v>39</v>
      </c>
      <c r="W95" s="38" t="s">
        <v>40</v>
      </c>
      <c r="X95" s="295" t="s">
        <v>40</v>
      </c>
      <c r="Y95" s="295" t="s">
        <v>40</v>
      </c>
      <c r="Z95" s="295" t="s">
        <v>40</v>
      </c>
      <c r="AA95" s="296" t="s">
        <v>40</v>
      </c>
      <c r="AB95" s="38"/>
      <c r="AC95" s="295"/>
      <c r="AD95" s="42"/>
      <c r="AE95" s="33"/>
      <c r="AF95" s="283"/>
      <c r="AG95" s="295"/>
      <c r="AH95" s="349"/>
      <c r="AI95" s="365"/>
      <c r="AJ95" s="38"/>
      <c r="AK95" s="430"/>
      <c r="AL95" s="430"/>
      <c r="AM95" s="430"/>
      <c r="AN95" s="445"/>
      <c r="AO95" s="419"/>
      <c r="AP95" s="400" t="s">
        <v>42</v>
      </c>
      <c r="AQ95" s="400" t="s">
        <v>42</v>
      </c>
      <c r="AR95" s="400" t="s">
        <v>42</v>
      </c>
      <c r="AS95" s="33" t="s">
        <v>42</v>
      </c>
      <c r="AT95" s="295" t="s">
        <v>39</v>
      </c>
      <c r="AU95" s="295" t="s">
        <v>39</v>
      </c>
      <c r="AV95" s="296" t="s">
        <v>39</v>
      </c>
      <c r="AW95" s="38" t="s">
        <v>40</v>
      </c>
      <c r="AX95" s="295" t="s">
        <v>40</v>
      </c>
      <c r="AY95" s="295" t="s">
        <v>40</v>
      </c>
      <c r="AZ95" s="295" t="s">
        <v>40</v>
      </c>
      <c r="BA95" s="33" t="s">
        <v>40</v>
      </c>
      <c r="BB95" s="283" t="s">
        <v>40</v>
      </c>
      <c r="BC95" s="42" t="s">
        <v>40</v>
      </c>
      <c r="BD95" s="295" t="s">
        <v>40</v>
      </c>
      <c r="BE95" s="296" t="s">
        <v>40</v>
      </c>
      <c r="BF95" s="299">
        <f t="shared" si="22"/>
        <v>14</v>
      </c>
      <c r="BG95" s="34">
        <f t="shared" si="23"/>
        <v>14</v>
      </c>
      <c r="BH95" s="34">
        <f t="shared" si="25"/>
        <v>6</v>
      </c>
      <c r="BI95" s="34">
        <f t="shared" si="26"/>
        <v>4</v>
      </c>
      <c r="BJ95" s="34">
        <f t="shared" si="24"/>
        <v>0</v>
      </c>
      <c r="BK95" s="34">
        <f t="shared" si="27"/>
        <v>0</v>
      </c>
      <c r="BL95" s="34">
        <f t="shared" si="28"/>
        <v>14</v>
      </c>
      <c r="BM95" s="35">
        <f t="shared" si="29"/>
        <v>52</v>
      </c>
    </row>
    <row r="96" spans="1:65" ht="18.75" thickBot="1" x14ac:dyDescent="0.3">
      <c r="A96" s="509"/>
      <c r="B96" s="76" t="s">
        <v>135</v>
      </c>
      <c r="C96" s="37" t="s">
        <v>49</v>
      </c>
      <c r="D96" s="214" t="s">
        <v>141</v>
      </c>
      <c r="E96" s="215"/>
      <c r="F96" s="32"/>
      <c r="G96" s="320"/>
      <c r="H96" s="320"/>
      <c r="I96" s="321"/>
      <c r="J96" s="67"/>
      <c r="K96" s="307" t="s">
        <v>42</v>
      </c>
      <c r="L96" s="307" t="s">
        <v>42</v>
      </c>
      <c r="M96" s="263" t="s">
        <v>42</v>
      </c>
      <c r="N96" s="319" t="s">
        <v>42</v>
      </c>
      <c r="O96" s="67" t="s">
        <v>39</v>
      </c>
      <c r="P96" s="28" t="s">
        <v>39</v>
      </c>
      <c r="Q96" s="320" t="s">
        <v>142</v>
      </c>
      <c r="R96" s="68" t="s">
        <v>142</v>
      </c>
      <c r="S96" s="67" t="s">
        <v>142</v>
      </c>
      <c r="T96" s="307" t="s">
        <v>142</v>
      </c>
      <c r="U96" s="307" t="s">
        <v>43</v>
      </c>
      <c r="V96" s="307" t="s">
        <v>43</v>
      </c>
      <c r="W96" s="32"/>
      <c r="X96" s="519"/>
      <c r="Y96" s="519"/>
      <c r="Z96" s="519"/>
      <c r="AA96" s="519"/>
      <c r="AB96" s="519"/>
      <c r="AC96" s="519"/>
      <c r="AD96" s="519"/>
      <c r="AE96" s="519"/>
      <c r="AF96" s="519"/>
      <c r="AG96" s="519"/>
      <c r="AH96" s="519"/>
      <c r="AI96" s="519"/>
      <c r="AJ96" s="519"/>
      <c r="AK96" s="519"/>
      <c r="AL96" s="519"/>
      <c r="AM96" s="519"/>
      <c r="AN96" s="519"/>
      <c r="AO96" s="519"/>
      <c r="AP96" s="519"/>
      <c r="AQ96" s="519"/>
      <c r="AR96" s="519"/>
      <c r="AS96" s="519"/>
      <c r="AT96" s="519"/>
      <c r="AU96" s="519"/>
      <c r="AV96" s="519"/>
      <c r="AW96" s="519"/>
      <c r="AX96" s="519"/>
      <c r="AY96" s="519"/>
      <c r="AZ96" s="519"/>
      <c r="BA96" s="519"/>
      <c r="BB96" s="519"/>
      <c r="BC96" s="519"/>
      <c r="BD96" s="519"/>
      <c r="BE96" s="520"/>
      <c r="BF96" s="70">
        <f t="shared" ref="BF96:BF105" si="30">IF(OR(C96=1,C96=2,C96=3,C96="1м"),COUNTIF($F96:$BE96,""),IF(C96=4,COUNTIF($F96:$AV96,""),COUNTIF($F96:$V96,"")))</f>
        <v>5</v>
      </c>
      <c r="BG96" s="249"/>
      <c r="BH96" s="71">
        <f t="shared" si="25"/>
        <v>2</v>
      </c>
      <c r="BI96" s="71">
        <f t="shared" si="26"/>
        <v>4</v>
      </c>
      <c r="BJ96" s="71">
        <f t="shared" si="24"/>
        <v>4</v>
      </c>
      <c r="BK96" s="71">
        <f t="shared" si="27"/>
        <v>2</v>
      </c>
      <c r="BL96" s="71">
        <f t="shared" si="28"/>
        <v>0</v>
      </c>
      <c r="BM96" s="72">
        <f t="shared" si="29"/>
        <v>17</v>
      </c>
    </row>
    <row r="97" spans="1:65" ht="18.75" thickTop="1" x14ac:dyDescent="0.25">
      <c r="A97" s="509"/>
      <c r="B97" s="52" t="s">
        <v>143</v>
      </c>
      <c r="C97" s="53">
        <v>1</v>
      </c>
      <c r="D97" s="216" t="s">
        <v>144</v>
      </c>
      <c r="E97" s="217"/>
      <c r="F97" s="54"/>
      <c r="G97" s="55"/>
      <c r="H97" s="55"/>
      <c r="I97" s="60"/>
      <c r="J97" s="54"/>
      <c r="K97" s="55"/>
      <c r="L97" s="55"/>
      <c r="M97" s="55"/>
      <c r="N97" s="57"/>
      <c r="O97" s="58"/>
      <c r="P97" s="55"/>
      <c r="Q97" s="55"/>
      <c r="R97" s="60"/>
      <c r="S97" s="54"/>
      <c r="T97" s="28" t="s">
        <v>39</v>
      </c>
      <c r="U97" s="28" t="s">
        <v>39</v>
      </c>
      <c r="V97" s="31" t="s">
        <v>39</v>
      </c>
      <c r="W97" s="54" t="s">
        <v>40</v>
      </c>
      <c r="X97" s="55" t="s">
        <v>40</v>
      </c>
      <c r="Y97" s="55" t="s">
        <v>40</v>
      </c>
      <c r="Z97" s="55" t="s">
        <v>40</v>
      </c>
      <c r="AA97" s="60" t="s">
        <v>40</v>
      </c>
      <c r="AB97" s="54"/>
      <c r="AC97" s="55"/>
      <c r="AD97" s="55"/>
      <c r="AE97" s="57"/>
      <c r="AF97" s="58"/>
      <c r="AG97" s="55"/>
      <c r="AH97" s="359"/>
      <c r="AI97" s="352"/>
      <c r="AJ97" s="54"/>
      <c r="AK97" s="55"/>
      <c r="AL97" s="55"/>
      <c r="AM97" s="55"/>
      <c r="AN97" s="60"/>
      <c r="AO97" s="54"/>
      <c r="AP97" s="55"/>
      <c r="AQ97" s="55"/>
      <c r="AR97" s="57"/>
      <c r="AS97" s="54"/>
      <c r="AT97" s="55" t="s">
        <v>39</v>
      </c>
      <c r="AU97" s="55" t="s">
        <v>39</v>
      </c>
      <c r="AV97" s="57" t="s">
        <v>39</v>
      </c>
      <c r="AW97" s="54" t="s">
        <v>40</v>
      </c>
      <c r="AX97" s="55" t="s">
        <v>40</v>
      </c>
      <c r="AY97" s="55" t="s">
        <v>40</v>
      </c>
      <c r="AZ97" s="55" t="s">
        <v>40</v>
      </c>
      <c r="BA97" s="57" t="s">
        <v>40</v>
      </c>
      <c r="BB97" s="58" t="s">
        <v>40</v>
      </c>
      <c r="BC97" s="55" t="s">
        <v>40</v>
      </c>
      <c r="BD97" s="55" t="s">
        <v>40</v>
      </c>
      <c r="BE97" s="60" t="s">
        <v>40</v>
      </c>
      <c r="BF97" s="22">
        <f t="shared" ref="BF97:BF103" si="31">COUNTIF($F97:$V97,"")</f>
        <v>14</v>
      </c>
      <c r="BG97" s="23">
        <f t="shared" ref="BG97:BG103" si="32">COUNTIF($AB97:$AV97,"")</f>
        <v>18</v>
      </c>
      <c r="BH97" s="23">
        <f t="shared" si="25"/>
        <v>6</v>
      </c>
      <c r="BI97" s="23">
        <f t="shared" si="26"/>
        <v>0</v>
      </c>
      <c r="BJ97" s="23">
        <f t="shared" si="24"/>
        <v>0</v>
      </c>
      <c r="BK97" s="23">
        <f t="shared" si="27"/>
        <v>0</v>
      </c>
      <c r="BL97" s="23">
        <f t="shared" si="28"/>
        <v>14</v>
      </c>
      <c r="BM97" s="24">
        <f t="shared" si="29"/>
        <v>52</v>
      </c>
    </row>
    <row r="98" spans="1:65" ht="18" x14ac:dyDescent="0.25">
      <c r="A98" s="509"/>
      <c r="B98" s="64" t="s">
        <v>143</v>
      </c>
      <c r="C98" s="41">
        <v>1</v>
      </c>
      <c r="D98" s="324" t="s">
        <v>145</v>
      </c>
      <c r="E98" s="325"/>
      <c r="F98" s="38"/>
      <c r="G98" s="295"/>
      <c r="H98" s="295"/>
      <c r="I98" s="296"/>
      <c r="J98" s="38"/>
      <c r="K98" s="295"/>
      <c r="L98" s="295"/>
      <c r="M98" s="295"/>
      <c r="N98" s="33"/>
      <c r="O98" s="283"/>
      <c r="P98" s="295"/>
      <c r="Q98" s="42"/>
      <c r="R98" s="43"/>
      <c r="S98" s="38"/>
      <c r="T98" s="28" t="s">
        <v>39</v>
      </c>
      <c r="U98" s="28" t="s">
        <v>39</v>
      </c>
      <c r="V98" s="31" t="s">
        <v>39</v>
      </c>
      <c r="W98" s="38" t="s">
        <v>40</v>
      </c>
      <c r="X98" s="295" t="s">
        <v>40</v>
      </c>
      <c r="Y98" s="295" t="s">
        <v>40</v>
      </c>
      <c r="Z98" s="295" t="s">
        <v>40</v>
      </c>
      <c r="AA98" s="296" t="s">
        <v>40</v>
      </c>
      <c r="AB98" s="38"/>
      <c r="AC98" s="295"/>
      <c r="AD98" s="295"/>
      <c r="AE98" s="33"/>
      <c r="AF98" s="283"/>
      <c r="AG98" s="295"/>
      <c r="AH98" s="356"/>
      <c r="AI98" s="350"/>
      <c r="AJ98" s="39"/>
      <c r="AK98" s="295"/>
      <c r="AL98" s="295"/>
      <c r="AM98" s="295"/>
      <c r="AN98" s="296"/>
      <c r="AO98" s="38"/>
      <c r="AP98" s="295"/>
      <c r="AQ98" s="295"/>
      <c r="AR98" s="33"/>
      <c r="AS98" s="38"/>
      <c r="AT98" s="295" t="s">
        <v>39</v>
      </c>
      <c r="AU98" s="295" t="s">
        <v>39</v>
      </c>
      <c r="AV98" s="33" t="s">
        <v>39</v>
      </c>
      <c r="AW98" s="38" t="s">
        <v>40</v>
      </c>
      <c r="AX98" s="295" t="s">
        <v>40</v>
      </c>
      <c r="AY98" s="295" t="s">
        <v>40</v>
      </c>
      <c r="AZ98" s="295" t="s">
        <v>40</v>
      </c>
      <c r="BA98" s="33" t="s">
        <v>40</v>
      </c>
      <c r="BB98" s="283" t="s">
        <v>40</v>
      </c>
      <c r="BC98" s="295" t="s">
        <v>40</v>
      </c>
      <c r="BD98" s="295" t="s">
        <v>40</v>
      </c>
      <c r="BE98" s="296" t="s">
        <v>40</v>
      </c>
      <c r="BF98" s="299">
        <f t="shared" si="31"/>
        <v>14</v>
      </c>
      <c r="BG98" s="34">
        <f t="shared" si="32"/>
        <v>18</v>
      </c>
      <c r="BH98" s="34">
        <f t="shared" si="25"/>
        <v>6</v>
      </c>
      <c r="BI98" s="34">
        <f t="shared" si="26"/>
        <v>0</v>
      </c>
      <c r="BJ98" s="34">
        <f t="shared" si="24"/>
        <v>0</v>
      </c>
      <c r="BK98" s="34">
        <f t="shared" si="27"/>
        <v>0</v>
      </c>
      <c r="BL98" s="34">
        <f t="shared" si="28"/>
        <v>14</v>
      </c>
      <c r="BM98" s="35">
        <f t="shared" ref="BM98" si="33">SUM(BF98:BL98)</f>
        <v>52</v>
      </c>
    </row>
    <row r="99" spans="1:65" ht="18" x14ac:dyDescent="0.25">
      <c r="A99" s="509"/>
      <c r="B99" s="64" t="s">
        <v>143</v>
      </c>
      <c r="C99" s="41">
        <v>2</v>
      </c>
      <c r="D99" s="324" t="s">
        <v>146</v>
      </c>
      <c r="E99" s="325"/>
      <c r="F99" s="38"/>
      <c r="G99" s="295"/>
      <c r="H99" s="295"/>
      <c r="I99" s="296"/>
      <c r="J99" s="38"/>
      <c r="K99" s="295"/>
      <c r="L99" s="295"/>
      <c r="M99" s="295"/>
      <c r="N99" s="33"/>
      <c r="O99" s="283"/>
      <c r="P99" s="295"/>
      <c r="Q99" s="42"/>
      <c r="R99" s="43"/>
      <c r="S99" s="38"/>
      <c r="T99" s="28" t="s">
        <v>39</v>
      </c>
      <c r="U99" s="28" t="s">
        <v>39</v>
      </c>
      <c r="V99" s="31" t="s">
        <v>39</v>
      </c>
      <c r="W99" s="38" t="s">
        <v>40</v>
      </c>
      <c r="X99" s="295" t="s">
        <v>40</v>
      </c>
      <c r="Y99" s="295" t="s">
        <v>40</v>
      </c>
      <c r="Z99" s="295" t="s">
        <v>40</v>
      </c>
      <c r="AA99" s="296" t="s">
        <v>40</v>
      </c>
      <c r="AB99" s="38"/>
      <c r="AC99" s="295"/>
      <c r="AD99" s="295"/>
      <c r="AE99" s="33"/>
      <c r="AF99" s="283"/>
      <c r="AG99" s="295"/>
      <c r="AH99" s="356"/>
      <c r="AI99" s="350"/>
      <c r="AJ99" s="39"/>
      <c r="AK99" s="295"/>
      <c r="AL99" s="295"/>
      <c r="AM99" s="295"/>
      <c r="AN99" s="33"/>
      <c r="AO99" s="283"/>
      <c r="AP99" s="295"/>
      <c r="AQ99" s="295"/>
      <c r="AR99" s="33"/>
      <c r="AS99" s="38"/>
      <c r="AT99" s="295" t="s">
        <v>39</v>
      </c>
      <c r="AU99" s="295" t="s">
        <v>39</v>
      </c>
      <c r="AV99" s="33" t="s">
        <v>39</v>
      </c>
      <c r="AW99" s="38" t="s">
        <v>40</v>
      </c>
      <c r="AX99" s="295" t="s">
        <v>40</v>
      </c>
      <c r="AY99" s="295" t="s">
        <v>40</v>
      </c>
      <c r="AZ99" s="295" t="s">
        <v>40</v>
      </c>
      <c r="BA99" s="33" t="s">
        <v>40</v>
      </c>
      <c r="BB99" s="283" t="s">
        <v>40</v>
      </c>
      <c r="BC99" s="295" t="s">
        <v>40</v>
      </c>
      <c r="BD99" s="295" t="s">
        <v>40</v>
      </c>
      <c r="BE99" s="296" t="s">
        <v>40</v>
      </c>
      <c r="BF99" s="299">
        <f t="shared" si="31"/>
        <v>14</v>
      </c>
      <c r="BG99" s="34">
        <f t="shared" si="32"/>
        <v>18</v>
      </c>
      <c r="BH99" s="34">
        <f t="shared" si="25"/>
        <v>6</v>
      </c>
      <c r="BI99" s="34">
        <f t="shared" si="26"/>
        <v>0</v>
      </c>
      <c r="BJ99" s="34">
        <f t="shared" si="24"/>
        <v>0</v>
      </c>
      <c r="BK99" s="34">
        <f t="shared" si="27"/>
        <v>0</v>
      </c>
      <c r="BL99" s="34">
        <f t="shared" si="28"/>
        <v>14</v>
      </c>
      <c r="BM99" s="35">
        <f t="shared" si="29"/>
        <v>52</v>
      </c>
    </row>
    <row r="100" spans="1:65" ht="18" x14ac:dyDescent="0.25">
      <c r="A100" s="509"/>
      <c r="B100" s="64" t="s">
        <v>143</v>
      </c>
      <c r="C100" s="134">
        <v>3</v>
      </c>
      <c r="D100" s="300" t="s">
        <v>147</v>
      </c>
      <c r="E100" s="301"/>
      <c r="F100" s="38"/>
      <c r="G100" s="295"/>
      <c r="H100" s="295"/>
      <c r="I100" s="296"/>
      <c r="J100" s="38"/>
      <c r="K100" s="295"/>
      <c r="L100" s="295"/>
      <c r="M100" s="295"/>
      <c r="N100" s="33"/>
      <c r="O100" s="283"/>
      <c r="P100" s="295"/>
      <c r="Q100" s="295"/>
      <c r="R100" s="296"/>
      <c r="S100" s="38"/>
      <c r="T100" s="28" t="s">
        <v>39</v>
      </c>
      <c r="U100" s="28" t="s">
        <v>39</v>
      </c>
      <c r="V100" s="31" t="s">
        <v>39</v>
      </c>
      <c r="W100" s="38" t="s">
        <v>40</v>
      </c>
      <c r="X100" s="295" t="s">
        <v>40</v>
      </c>
      <c r="Y100" s="295" t="s">
        <v>40</v>
      </c>
      <c r="Z100" s="295" t="s">
        <v>40</v>
      </c>
      <c r="AA100" s="296" t="s">
        <v>40</v>
      </c>
      <c r="AB100" s="38"/>
      <c r="AC100" s="295"/>
      <c r="AD100" s="295"/>
      <c r="AE100" s="33"/>
      <c r="AF100" s="283"/>
      <c r="AG100" s="295"/>
      <c r="AH100" s="349"/>
      <c r="AI100" s="365"/>
      <c r="AJ100" s="431"/>
      <c r="AK100" s="430"/>
      <c r="AL100" s="295"/>
      <c r="AM100" s="430"/>
      <c r="AN100" s="445"/>
      <c r="AO100" s="283"/>
      <c r="AP100" s="295"/>
      <c r="AQ100" s="295"/>
      <c r="AR100" s="33"/>
      <c r="AS100" s="406" t="s">
        <v>42</v>
      </c>
      <c r="AT100" s="295" t="s">
        <v>42</v>
      </c>
      <c r="AU100" s="295" t="s">
        <v>39</v>
      </c>
      <c r="AV100" s="33" t="s">
        <v>39</v>
      </c>
      <c r="AW100" s="38" t="s">
        <v>40</v>
      </c>
      <c r="AX100" s="295" t="s">
        <v>40</v>
      </c>
      <c r="AY100" s="295" t="s">
        <v>40</v>
      </c>
      <c r="AZ100" s="295" t="s">
        <v>40</v>
      </c>
      <c r="BA100" s="33" t="s">
        <v>40</v>
      </c>
      <c r="BB100" s="283" t="s">
        <v>40</v>
      </c>
      <c r="BC100" s="295" t="s">
        <v>40</v>
      </c>
      <c r="BD100" s="295" t="s">
        <v>40</v>
      </c>
      <c r="BE100" s="296" t="s">
        <v>40</v>
      </c>
      <c r="BF100" s="299">
        <f t="shared" si="31"/>
        <v>14</v>
      </c>
      <c r="BG100" s="34">
        <f t="shared" si="32"/>
        <v>17</v>
      </c>
      <c r="BH100" s="34">
        <f t="shared" si="25"/>
        <v>5</v>
      </c>
      <c r="BI100" s="34">
        <f t="shared" si="26"/>
        <v>2</v>
      </c>
      <c r="BJ100" s="34">
        <f t="shared" si="24"/>
        <v>0</v>
      </c>
      <c r="BK100" s="34">
        <f t="shared" si="27"/>
        <v>0</v>
      </c>
      <c r="BL100" s="34">
        <f t="shared" si="28"/>
        <v>14</v>
      </c>
      <c r="BM100" s="35">
        <f t="shared" si="29"/>
        <v>52</v>
      </c>
    </row>
    <row r="101" spans="1:65" ht="18" x14ac:dyDescent="0.25">
      <c r="A101" s="509"/>
      <c r="B101" s="64" t="s">
        <v>143</v>
      </c>
      <c r="C101" s="136">
        <v>4</v>
      </c>
      <c r="D101" s="324" t="s">
        <v>148</v>
      </c>
      <c r="E101" s="325"/>
      <c r="F101" s="38"/>
      <c r="G101" s="295"/>
      <c r="H101" s="295"/>
      <c r="I101" s="296"/>
      <c r="J101" s="38"/>
      <c r="K101" s="295"/>
      <c r="L101" s="295"/>
      <c r="M101" s="295"/>
      <c r="N101" s="33" t="s">
        <v>42</v>
      </c>
      <c r="O101" s="283" t="s">
        <v>42</v>
      </c>
      <c r="P101" s="295" t="s">
        <v>42</v>
      </c>
      <c r="Q101" s="295" t="s">
        <v>42</v>
      </c>
      <c r="R101" s="46" t="s">
        <v>42</v>
      </c>
      <c r="S101" s="47" t="s">
        <v>42</v>
      </c>
      <c r="T101" s="28" t="s">
        <v>39</v>
      </c>
      <c r="U101" s="28" t="s">
        <v>39</v>
      </c>
      <c r="V101" s="31" t="s">
        <v>39</v>
      </c>
      <c r="W101" s="38" t="s">
        <v>40</v>
      </c>
      <c r="X101" s="295" t="s">
        <v>40</v>
      </c>
      <c r="Y101" s="295" t="s">
        <v>40</v>
      </c>
      <c r="Z101" s="295" t="s">
        <v>40</v>
      </c>
      <c r="AA101" s="296" t="s">
        <v>40</v>
      </c>
      <c r="AB101" s="38"/>
      <c r="AC101" s="295"/>
      <c r="AD101" s="295"/>
      <c r="AE101" s="40"/>
      <c r="AF101" s="283"/>
      <c r="AG101" s="295"/>
      <c r="AH101" s="364"/>
      <c r="AI101" s="350"/>
      <c r="AJ101" s="433"/>
      <c r="AK101" s="42" t="s">
        <v>42</v>
      </c>
      <c r="AL101" s="295" t="s">
        <v>42</v>
      </c>
      <c r="AM101" s="283" t="s">
        <v>42</v>
      </c>
      <c r="AN101" s="33" t="s">
        <v>42</v>
      </c>
      <c r="AO101" s="448" t="s">
        <v>42</v>
      </c>
      <c r="AP101" s="38" t="s">
        <v>42</v>
      </c>
      <c r="AQ101" s="295" t="s">
        <v>42</v>
      </c>
      <c r="AR101" s="295" t="s">
        <v>42</v>
      </c>
      <c r="AS101" s="38"/>
      <c r="AT101" s="295" t="s">
        <v>39</v>
      </c>
      <c r="AU101" s="295" t="s">
        <v>43</v>
      </c>
      <c r="AV101" s="33" t="s">
        <v>43</v>
      </c>
      <c r="AW101" s="38"/>
      <c r="AX101" s="295"/>
      <c r="AY101" s="295"/>
      <c r="AZ101" s="295"/>
      <c r="BA101" s="33"/>
      <c r="BB101" s="283"/>
      <c r="BC101" s="295"/>
      <c r="BD101" s="42"/>
      <c r="BE101" s="296"/>
      <c r="BF101" s="299">
        <f t="shared" si="31"/>
        <v>8</v>
      </c>
      <c r="BG101" s="34">
        <f t="shared" si="32"/>
        <v>10</v>
      </c>
      <c r="BH101" s="34">
        <f t="shared" si="25"/>
        <v>4</v>
      </c>
      <c r="BI101" s="34">
        <f t="shared" si="26"/>
        <v>14</v>
      </c>
      <c r="BJ101" s="34">
        <f t="shared" si="24"/>
        <v>0</v>
      </c>
      <c r="BK101" s="34">
        <f t="shared" si="27"/>
        <v>2</v>
      </c>
      <c r="BL101" s="34">
        <f t="shared" si="28"/>
        <v>5</v>
      </c>
      <c r="BM101" s="35">
        <f t="shared" si="29"/>
        <v>43</v>
      </c>
    </row>
    <row r="102" spans="1:65" ht="36" x14ac:dyDescent="0.25">
      <c r="A102" s="509"/>
      <c r="B102" s="73" t="s">
        <v>149</v>
      </c>
      <c r="C102" s="136" t="s">
        <v>47</v>
      </c>
      <c r="D102" s="324" t="s">
        <v>150</v>
      </c>
      <c r="E102" s="325"/>
      <c r="F102" s="38"/>
      <c r="G102" s="295"/>
      <c r="H102" s="295"/>
      <c r="I102" s="296"/>
      <c r="J102" s="38"/>
      <c r="K102" s="295"/>
      <c r="L102" s="295"/>
      <c r="M102" s="295"/>
      <c r="N102" s="33"/>
      <c r="O102" s="283"/>
      <c r="P102" s="295"/>
      <c r="Q102" s="295"/>
      <c r="R102" s="296"/>
      <c r="S102" s="38"/>
      <c r="T102" s="28" t="s">
        <v>39</v>
      </c>
      <c r="U102" s="28" t="s">
        <v>39</v>
      </c>
      <c r="V102" s="31" t="s">
        <v>39</v>
      </c>
      <c r="W102" s="38" t="s">
        <v>40</v>
      </c>
      <c r="X102" s="295" t="s">
        <v>40</v>
      </c>
      <c r="Y102" s="295" t="s">
        <v>40</v>
      </c>
      <c r="Z102" s="295" t="s">
        <v>40</v>
      </c>
      <c r="AA102" s="296" t="s">
        <v>40</v>
      </c>
      <c r="AB102" s="38"/>
      <c r="AC102" s="295"/>
      <c r="AD102" s="295"/>
      <c r="AE102" s="33"/>
      <c r="AF102" s="283"/>
      <c r="AG102" s="295"/>
      <c r="AH102" s="349"/>
      <c r="AI102" s="350"/>
      <c r="AJ102" s="39"/>
      <c r="AK102" s="430"/>
      <c r="AL102" s="430"/>
      <c r="AM102" s="430"/>
      <c r="AN102" s="445"/>
      <c r="AO102" s="283"/>
      <c r="AP102" s="400" t="s">
        <v>42</v>
      </c>
      <c r="AQ102" s="400" t="s">
        <v>42</v>
      </c>
      <c r="AR102" s="400" t="s">
        <v>42</v>
      </c>
      <c r="AS102" s="295" t="s">
        <v>42</v>
      </c>
      <c r="AT102" s="295" t="s">
        <v>39</v>
      </c>
      <c r="AU102" s="295" t="s">
        <v>39</v>
      </c>
      <c r="AV102" s="33" t="s">
        <v>39</v>
      </c>
      <c r="AW102" s="38" t="s">
        <v>40</v>
      </c>
      <c r="AX102" s="295" t="s">
        <v>40</v>
      </c>
      <c r="AY102" s="295" t="s">
        <v>40</v>
      </c>
      <c r="AZ102" s="295" t="s">
        <v>40</v>
      </c>
      <c r="BA102" s="33" t="s">
        <v>40</v>
      </c>
      <c r="BB102" s="283" t="s">
        <v>40</v>
      </c>
      <c r="BC102" s="295" t="s">
        <v>40</v>
      </c>
      <c r="BD102" s="295" t="s">
        <v>40</v>
      </c>
      <c r="BE102" s="296" t="s">
        <v>40</v>
      </c>
      <c r="BF102" s="299">
        <f t="shared" si="31"/>
        <v>14</v>
      </c>
      <c r="BG102" s="34">
        <f t="shared" si="32"/>
        <v>14</v>
      </c>
      <c r="BH102" s="34">
        <f t="shared" si="25"/>
        <v>6</v>
      </c>
      <c r="BI102" s="34">
        <f t="shared" si="26"/>
        <v>4</v>
      </c>
      <c r="BJ102" s="34">
        <f t="shared" si="24"/>
        <v>0</v>
      </c>
      <c r="BK102" s="34">
        <f t="shared" si="27"/>
        <v>0</v>
      </c>
      <c r="BL102" s="34">
        <f t="shared" si="28"/>
        <v>14</v>
      </c>
      <c r="BM102" s="35">
        <f t="shared" si="29"/>
        <v>52</v>
      </c>
    </row>
    <row r="103" spans="1:65" ht="18" x14ac:dyDescent="0.25">
      <c r="A103" s="509"/>
      <c r="B103" s="64" t="s">
        <v>143</v>
      </c>
      <c r="C103" s="136" t="s">
        <v>47</v>
      </c>
      <c r="D103" s="324" t="s">
        <v>151</v>
      </c>
      <c r="E103" s="325"/>
      <c r="F103" s="38"/>
      <c r="G103" s="295"/>
      <c r="H103" s="295"/>
      <c r="I103" s="296"/>
      <c r="J103" s="38"/>
      <c r="K103" s="295"/>
      <c r="L103" s="295"/>
      <c r="M103" s="295"/>
      <c r="N103" s="33"/>
      <c r="O103" s="283"/>
      <c r="P103" s="295"/>
      <c r="Q103" s="295"/>
      <c r="R103" s="296"/>
      <c r="S103" s="38"/>
      <c r="T103" s="28" t="s">
        <v>39</v>
      </c>
      <c r="U103" s="28" t="s">
        <v>39</v>
      </c>
      <c r="V103" s="31" t="s">
        <v>39</v>
      </c>
      <c r="W103" s="38" t="s">
        <v>40</v>
      </c>
      <c r="X103" s="295" t="s">
        <v>40</v>
      </c>
      <c r="Y103" s="295" t="s">
        <v>40</v>
      </c>
      <c r="Z103" s="295" t="s">
        <v>40</v>
      </c>
      <c r="AA103" s="296" t="s">
        <v>40</v>
      </c>
      <c r="AB103" s="38"/>
      <c r="AC103" s="295"/>
      <c r="AD103" s="295"/>
      <c r="AE103" s="33"/>
      <c r="AF103" s="283"/>
      <c r="AG103" s="295"/>
      <c r="AH103" s="349"/>
      <c r="AI103" s="350"/>
      <c r="AJ103" s="39"/>
      <c r="AK103" s="430"/>
      <c r="AL103" s="430"/>
      <c r="AM103" s="430"/>
      <c r="AN103" s="445"/>
      <c r="AO103" s="283"/>
      <c r="AP103" s="400" t="s">
        <v>42</v>
      </c>
      <c r="AQ103" s="400" t="s">
        <v>42</v>
      </c>
      <c r="AR103" s="400" t="s">
        <v>42</v>
      </c>
      <c r="AS103" s="295" t="s">
        <v>42</v>
      </c>
      <c r="AT103" s="295" t="s">
        <v>39</v>
      </c>
      <c r="AU103" s="295" t="s">
        <v>39</v>
      </c>
      <c r="AV103" s="33" t="s">
        <v>39</v>
      </c>
      <c r="AW103" s="38" t="s">
        <v>40</v>
      </c>
      <c r="AX103" s="295" t="s">
        <v>40</v>
      </c>
      <c r="AY103" s="295" t="s">
        <v>40</v>
      </c>
      <c r="AZ103" s="295" t="s">
        <v>40</v>
      </c>
      <c r="BA103" s="33" t="s">
        <v>40</v>
      </c>
      <c r="BB103" s="283" t="s">
        <v>40</v>
      </c>
      <c r="BC103" s="295" t="s">
        <v>40</v>
      </c>
      <c r="BD103" s="295" t="s">
        <v>40</v>
      </c>
      <c r="BE103" s="296" t="s">
        <v>40</v>
      </c>
      <c r="BF103" s="299">
        <f t="shared" si="31"/>
        <v>14</v>
      </c>
      <c r="BG103" s="34">
        <f t="shared" si="32"/>
        <v>14</v>
      </c>
      <c r="BH103" s="34">
        <f t="shared" si="25"/>
        <v>6</v>
      </c>
      <c r="BI103" s="34">
        <f t="shared" si="26"/>
        <v>4</v>
      </c>
      <c r="BJ103" s="34">
        <f t="shared" si="24"/>
        <v>0</v>
      </c>
      <c r="BK103" s="34">
        <f t="shared" si="27"/>
        <v>0</v>
      </c>
      <c r="BL103" s="34">
        <f t="shared" si="28"/>
        <v>14</v>
      </c>
      <c r="BM103" s="35">
        <f t="shared" si="29"/>
        <v>52</v>
      </c>
    </row>
    <row r="104" spans="1:65" ht="36" x14ac:dyDescent="0.25">
      <c r="A104" s="509"/>
      <c r="B104" s="73" t="s">
        <v>149</v>
      </c>
      <c r="C104" s="41" t="s">
        <v>49</v>
      </c>
      <c r="D104" s="324" t="s">
        <v>152</v>
      </c>
      <c r="E104" s="325"/>
      <c r="F104" s="38"/>
      <c r="G104" s="295"/>
      <c r="H104" s="295"/>
      <c r="I104" s="296"/>
      <c r="J104" s="302"/>
      <c r="K104" s="295" t="s">
        <v>42</v>
      </c>
      <c r="L104" s="295" t="s">
        <v>42</v>
      </c>
      <c r="M104" s="295" t="s">
        <v>42</v>
      </c>
      <c r="N104" s="33" t="s">
        <v>42</v>
      </c>
      <c r="O104" s="283" t="s">
        <v>39</v>
      </c>
      <c r="P104" s="295" t="s">
        <v>39</v>
      </c>
      <c r="Q104" s="295" t="s">
        <v>142</v>
      </c>
      <c r="R104" s="46" t="s">
        <v>142</v>
      </c>
      <c r="S104" s="47" t="s">
        <v>142</v>
      </c>
      <c r="T104" s="320" t="s">
        <v>142</v>
      </c>
      <c r="U104" s="295" t="s">
        <v>43</v>
      </c>
      <c r="V104" s="33" t="s">
        <v>43</v>
      </c>
      <c r="W104" s="485"/>
      <c r="X104" s="486"/>
      <c r="Y104" s="486"/>
      <c r="Z104" s="486"/>
      <c r="AA104" s="486"/>
      <c r="AB104" s="486"/>
      <c r="AC104" s="486"/>
      <c r="AD104" s="486"/>
      <c r="AE104" s="486"/>
      <c r="AF104" s="486"/>
      <c r="AG104" s="486"/>
      <c r="AH104" s="486"/>
      <c r="AI104" s="486"/>
      <c r="AJ104" s="486"/>
      <c r="AK104" s="486"/>
      <c r="AL104" s="486"/>
      <c r="AM104" s="486"/>
      <c r="AN104" s="486"/>
      <c r="AO104" s="486"/>
      <c r="AP104" s="486"/>
      <c r="AQ104" s="486"/>
      <c r="AR104" s="486"/>
      <c r="AS104" s="486"/>
      <c r="AT104" s="486"/>
      <c r="AU104" s="486"/>
      <c r="AV104" s="486"/>
      <c r="AW104" s="486"/>
      <c r="AX104" s="486"/>
      <c r="AY104" s="486"/>
      <c r="AZ104" s="486"/>
      <c r="BA104" s="486"/>
      <c r="BB104" s="486"/>
      <c r="BC104" s="486"/>
      <c r="BD104" s="486"/>
      <c r="BE104" s="501"/>
      <c r="BF104" s="22">
        <f t="shared" si="30"/>
        <v>5</v>
      </c>
      <c r="BG104" s="23"/>
      <c r="BH104" s="34">
        <f t="shared" si="25"/>
        <v>2</v>
      </c>
      <c r="BI104" s="34">
        <f t="shared" si="26"/>
        <v>4</v>
      </c>
      <c r="BJ104" s="34">
        <f t="shared" si="24"/>
        <v>4</v>
      </c>
      <c r="BK104" s="34">
        <f t="shared" si="27"/>
        <v>2</v>
      </c>
      <c r="BL104" s="34">
        <f t="shared" si="28"/>
        <v>0</v>
      </c>
      <c r="BM104" s="35">
        <f t="shared" si="29"/>
        <v>17</v>
      </c>
    </row>
    <row r="105" spans="1:65" ht="28.5" customHeight="1" thickBot="1" x14ac:dyDescent="0.3">
      <c r="A105" s="509"/>
      <c r="B105" s="65" t="s">
        <v>143</v>
      </c>
      <c r="C105" s="138" t="s">
        <v>49</v>
      </c>
      <c r="D105" s="222" t="s">
        <v>153</v>
      </c>
      <c r="E105" s="223"/>
      <c r="F105" s="139"/>
      <c r="G105" s="316"/>
      <c r="H105" s="316"/>
      <c r="I105" s="317"/>
      <c r="J105" s="67"/>
      <c r="K105" s="307" t="s">
        <v>42</v>
      </c>
      <c r="L105" s="307" t="s">
        <v>42</v>
      </c>
      <c r="M105" s="263" t="s">
        <v>42</v>
      </c>
      <c r="N105" s="319" t="s">
        <v>42</v>
      </c>
      <c r="O105" s="67" t="s">
        <v>39</v>
      </c>
      <c r="P105" s="28" t="s">
        <v>39</v>
      </c>
      <c r="Q105" s="320" t="s">
        <v>142</v>
      </c>
      <c r="R105" s="68" t="s">
        <v>142</v>
      </c>
      <c r="S105" s="67" t="s">
        <v>142</v>
      </c>
      <c r="T105" s="307" t="s">
        <v>142</v>
      </c>
      <c r="U105" s="316" t="s">
        <v>43</v>
      </c>
      <c r="V105" s="316" t="s">
        <v>43</v>
      </c>
      <c r="W105" s="489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0"/>
      <c r="AI105" s="490"/>
      <c r="AJ105" s="490"/>
      <c r="AK105" s="490"/>
      <c r="AL105" s="490"/>
      <c r="AM105" s="490"/>
      <c r="AN105" s="490"/>
      <c r="AO105" s="490"/>
      <c r="AP105" s="490"/>
      <c r="AQ105" s="490"/>
      <c r="AR105" s="490"/>
      <c r="AS105" s="490"/>
      <c r="AT105" s="490"/>
      <c r="AU105" s="490"/>
      <c r="AV105" s="490"/>
      <c r="AW105" s="490"/>
      <c r="AX105" s="490"/>
      <c r="AY105" s="490"/>
      <c r="AZ105" s="490"/>
      <c r="BA105" s="490"/>
      <c r="BB105" s="490"/>
      <c r="BC105" s="490"/>
      <c r="BD105" s="490"/>
      <c r="BE105" s="505"/>
      <c r="BF105" s="70">
        <f t="shared" si="30"/>
        <v>5</v>
      </c>
      <c r="BG105" s="249"/>
      <c r="BH105" s="71">
        <f t="shared" si="25"/>
        <v>2</v>
      </c>
      <c r="BI105" s="71">
        <f t="shared" si="26"/>
        <v>4</v>
      </c>
      <c r="BJ105" s="71">
        <f t="shared" si="24"/>
        <v>4</v>
      </c>
      <c r="BK105" s="71">
        <f t="shared" si="27"/>
        <v>2</v>
      </c>
      <c r="BL105" s="71">
        <f t="shared" si="28"/>
        <v>0</v>
      </c>
      <c r="BM105" s="72">
        <f t="shared" si="29"/>
        <v>17</v>
      </c>
    </row>
    <row r="106" spans="1:65" ht="36.75" thickTop="1" x14ac:dyDescent="0.25">
      <c r="A106" s="509"/>
      <c r="B106" s="73" t="s">
        <v>154</v>
      </c>
      <c r="C106" s="26">
        <v>1</v>
      </c>
      <c r="D106" s="324" t="s">
        <v>155</v>
      </c>
      <c r="E106" s="325"/>
      <c r="F106" s="27"/>
      <c r="G106" s="28"/>
      <c r="H106" s="28"/>
      <c r="I106" s="31"/>
      <c r="J106" s="27"/>
      <c r="K106" s="55"/>
      <c r="L106" s="55"/>
      <c r="M106" s="55"/>
      <c r="N106" s="57"/>
      <c r="O106" s="58"/>
      <c r="P106" s="55"/>
      <c r="Q106" s="59"/>
      <c r="R106" s="60"/>
      <c r="S106" s="54"/>
      <c r="T106" s="28" t="s">
        <v>39</v>
      </c>
      <c r="U106" s="28" t="s">
        <v>39</v>
      </c>
      <c r="V106" s="31" t="s">
        <v>39</v>
      </c>
      <c r="W106" s="27" t="s">
        <v>40</v>
      </c>
      <c r="X106" s="28" t="s">
        <v>40</v>
      </c>
      <c r="Y106" s="28" t="s">
        <v>40</v>
      </c>
      <c r="Z106" s="28" t="s">
        <v>40</v>
      </c>
      <c r="AA106" s="31" t="s">
        <v>40</v>
      </c>
      <c r="AB106" s="27"/>
      <c r="AC106" s="28"/>
      <c r="AD106" s="28"/>
      <c r="AE106" s="31"/>
      <c r="AF106" s="54"/>
      <c r="AG106" s="55"/>
      <c r="AH106" s="351"/>
      <c r="AI106" s="366"/>
      <c r="AJ106" s="434"/>
      <c r="AK106" s="28"/>
      <c r="AL106" s="28"/>
      <c r="AM106" s="28"/>
      <c r="AN106" s="29"/>
      <c r="AO106" s="30"/>
      <c r="AP106" s="28"/>
      <c r="AQ106" s="28"/>
      <c r="AR106" s="31"/>
      <c r="AS106" s="27"/>
      <c r="AT106" s="55" t="s">
        <v>39</v>
      </c>
      <c r="AU106" s="55" t="s">
        <v>39</v>
      </c>
      <c r="AV106" s="57" t="s">
        <v>39</v>
      </c>
      <c r="AW106" s="27" t="s">
        <v>40</v>
      </c>
      <c r="AX106" s="28" t="s">
        <v>40</v>
      </c>
      <c r="AY106" s="28" t="s">
        <v>40</v>
      </c>
      <c r="AZ106" s="28" t="s">
        <v>40</v>
      </c>
      <c r="BA106" s="29" t="s">
        <v>40</v>
      </c>
      <c r="BB106" s="30" t="s">
        <v>40</v>
      </c>
      <c r="BC106" s="28" t="s">
        <v>40</v>
      </c>
      <c r="BD106" s="28" t="s">
        <v>40</v>
      </c>
      <c r="BE106" s="31" t="s">
        <v>40</v>
      </c>
      <c r="BF106" s="299">
        <f t="shared" ref="BF106:BF113" si="34">COUNTIF($F106:$V106,"")</f>
        <v>14</v>
      </c>
      <c r="BG106" s="34">
        <f t="shared" ref="BG106:BG112" si="35">COUNTIF($AB106:$AV106,"")</f>
        <v>18</v>
      </c>
      <c r="BH106" s="23">
        <f t="shared" si="25"/>
        <v>6</v>
      </c>
      <c r="BI106" s="23">
        <f t="shared" si="26"/>
        <v>0</v>
      </c>
      <c r="BJ106" s="23">
        <f t="shared" si="24"/>
        <v>0</v>
      </c>
      <c r="BK106" s="23">
        <f t="shared" si="27"/>
        <v>0</v>
      </c>
      <c r="BL106" s="23">
        <f t="shared" si="28"/>
        <v>14</v>
      </c>
      <c r="BM106" s="24">
        <f t="shared" si="29"/>
        <v>52</v>
      </c>
    </row>
    <row r="107" spans="1:65" ht="36" x14ac:dyDescent="0.25">
      <c r="A107" s="509"/>
      <c r="B107" s="64" t="s">
        <v>154</v>
      </c>
      <c r="C107" s="41">
        <v>1</v>
      </c>
      <c r="D107" s="324" t="s">
        <v>156</v>
      </c>
      <c r="E107" s="325"/>
      <c r="F107" s="38"/>
      <c r="G107" s="295"/>
      <c r="H107" s="295"/>
      <c r="I107" s="296"/>
      <c r="J107" s="38"/>
      <c r="K107" s="295"/>
      <c r="L107" s="295"/>
      <c r="M107" s="295"/>
      <c r="N107" s="33"/>
      <c r="O107" s="283"/>
      <c r="P107" s="295"/>
      <c r="Q107" s="295"/>
      <c r="R107" s="296"/>
      <c r="S107" s="38"/>
      <c r="T107" s="28" t="s">
        <v>39</v>
      </c>
      <c r="U107" s="28" t="s">
        <v>39</v>
      </c>
      <c r="V107" s="31" t="s">
        <v>39</v>
      </c>
      <c r="W107" s="38" t="s">
        <v>40</v>
      </c>
      <c r="X107" s="295" t="s">
        <v>40</v>
      </c>
      <c r="Y107" s="295" t="s">
        <v>40</v>
      </c>
      <c r="Z107" s="295" t="s">
        <v>40</v>
      </c>
      <c r="AA107" s="296" t="s">
        <v>40</v>
      </c>
      <c r="AB107" s="38"/>
      <c r="AC107" s="295"/>
      <c r="AD107" s="295"/>
      <c r="AE107" s="321"/>
      <c r="AF107" s="32"/>
      <c r="AG107" s="320"/>
      <c r="AH107" s="349"/>
      <c r="AI107" s="365"/>
      <c r="AJ107" s="283"/>
      <c r="AK107" s="28"/>
      <c r="AL107" s="28"/>
      <c r="AM107" s="28"/>
      <c r="AN107" s="33"/>
      <c r="AO107" s="283"/>
      <c r="AP107" s="295"/>
      <c r="AQ107" s="295"/>
      <c r="AR107" s="296"/>
      <c r="AS107" s="38"/>
      <c r="AT107" s="295" t="s">
        <v>39</v>
      </c>
      <c r="AU107" s="295" t="s">
        <v>39</v>
      </c>
      <c r="AV107" s="33" t="s">
        <v>39</v>
      </c>
      <c r="AW107" s="38" t="s">
        <v>40</v>
      </c>
      <c r="AX107" s="295" t="s">
        <v>40</v>
      </c>
      <c r="AY107" s="295" t="s">
        <v>40</v>
      </c>
      <c r="AZ107" s="295" t="s">
        <v>40</v>
      </c>
      <c r="BA107" s="33" t="s">
        <v>40</v>
      </c>
      <c r="BB107" s="283" t="s">
        <v>40</v>
      </c>
      <c r="BC107" s="295" t="s">
        <v>40</v>
      </c>
      <c r="BD107" s="295" t="s">
        <v>40</v>
      </c>
      <c r="BE107" s="296" t="s">
        <v>40</v>
      </c>
      <c r="BF107" s="299">
        <f t="shared" si="34"/>
        <v>14</v>
      </c>
      <c r="BG107" s="34">
        <f t="shared" si="35"/>
        <v>18</v>
      </c>
      <c r="BH107" s="34">
        <f t="shared" si="25"/>
        <v>6</v>
      </c>
      <c r="BI107" s="34">
        <f t="shared" si="26"/>
        <v>0</v>
      </c>
      <c r="BJ107" s="34">
        <f t="shared" si="24"/>
        <v>0</v>
      </c>
      <c r="BK107" s="34">
        <f t="shared" si="27"/>
        <v>0</v>
      </c>
      <c r="BL107" s="34">
        <f t="shared" si="28"/>
        <v>14</v>
      </c>
      <c r="BM107" s="35">
        <f t="shared" ref="BM107" si="36">SUM(BF107:BL107)</f>
        <v>52</v>
      </c>
    </row>
    <row r="108" spans="1:65" ht="36" x14ac:dyDescent="0.25">
      <c r="A108" s="509"/>
      <c r="B108" s="64" t="s">
        <v>154</v>
      </c>
      <c r="C108" s="41">
        <v>2</v>
      </c>
      <c r="D108" s="324" t="s">
        <v>157</v>
      </c>
      <c r="E108" s="325"/>
      <c r="F108" s="38"/>
      <c r="G108" s="295"/>
      <c r="H108" s="295"/>
      <c r="I108" s="296"/>
      <c r="J108" s="38"/>
      <c r="K108" s="295"/>
      <c r="L108" s="295"/>
      <c r="M108" s="295"/>
      <c r="N108" s="33"/>
      <c r="O108" s="283"/>
      <c r="P108" s="295"/>
      <c r="Q108" s="295"/>
      <c r="R108" s="296"/>
      <c r="S108" s="38"/>
      <c r="T108" s="28" t="s">
        <v>39</v>
      </c>
      <c r="U108" s="28" t="s">
        <v>39</v>
      </c>
      <c r="V108" s="31" t="s">
        <v>39</v>
      </c>
      <c r="W108" s="38" t="s">
        <v>40</v>
      </c>
      <c r="X108" s="295" t="s">
        <v>40</v>
      </c>
      <c r="Y108" s="295" t="s">
        <v>40</v>
      </c>
      <c r="Z108" s="295" t="s">
        <v>40</v>
      </c>
      <c r="AA108" s="296" t="s">
        <v>40</v>
      </c>
      <c r="AB108" s="38"/>
      <c r="AC108" s="295"/>
      <c r="AD108" s="295"/>
      <c r="AE108" s="321" t="s">
        <v>42</v>
      </c>
      <c r="AF108" s="32" t="s">
        <v>42</v>
      </c>
      <c r="AG108" s="335" t="s">
        <v>42</v>
      </c>
      <c r="AH108" s="326"/>
      <c r="AI108" s="365"/>
      <c r="AJ108" s="283"/>
      <c r="AK108" s="430"/>
      <c r="AL108" s="28"/>
      <c r="AM108" s="28"/>
      <c r="AN108" s="33"/>
      <c r="AO108" s="283"/>
      <c r="AP108" s="295"/>
      <c r="AQ108" s="295"/>
      <c r="AR108" s="33"/>
      <c r="AS108" s="409" t="s">
        <v>42</v>
      </c>
      <c r="AT108" s="295" t="s">
        <v>39</v>
      </c>
      <c r="AU108" s="295" t="s">
        <v>39</v>
      </c>
      <c r="AV108" s="33" t="s">
        <v>39</v>
      </c>
      <c r="AW108" s="38" t="s">
        <v>40</v>
      </c>
      <c r="AX108" s="295" t="s">
        <v>40</v>
      </c>
      <c r="AY108" s="295" t="s">
        <v>40</v>
      </c>
      <c r="AZ108" s="295" t="s">
        <v>40</v>
      </c>
      <c r="BA108" s="33" t="s">
        <v>40</v>
      </c>
      <c r="BB108" s="283" t="s">
        <v>40</v>
      </c>
      <c r="BC108" s="295" t="s">
        <v>40</v>
      </c>
      <c r="BD108" s="295" t="s">
        <v>40</v>
      </c>
      <c r="BE108" s="296" t="s">
        <v>40</v>
      </c>
      <c r="BF108" s="299">
        <f t="shared" si="34"/>
        <v>14</v>
      </c>
      <c r="BG108" s="34">
        <f t="shared" si="35"/>
        <v>14</v>
      </c>
      <c r="BH108" s="34">
        <f t="shared" si="25"/>
        <v>6</v>
      </c>
      <c r="BI108" s="34">
        <f t="shared" si="26"/>
        <v>4</v>
      </c>
      <c r="BJ108" s="34">
        <f t="shared" si="24"/>
        <v>0</v>
      </c>
      <c r="BK108" s="34">
        <f t="shared" si="27"/>
        <v>0</v>
      </c>
      <c r="BL108" s="34">
        <f t="shared" si="28"/>
        <v>14</v>
      </c>
      <c r="BM108" s="35">
        <f t="shared" si="29"/>
        <v>52</v>
      </c>
    </row>
    <row r="109" spans="1:65" ht="36" x14ac:dyDescent="0.25">
      <c r="A109" s="509"/>
      <c r="B109" s="64" t="s">
        <v>154</v>
      </c>
      <c r="C109" s="41">
        <v>2</v>
      </c>
      <c r="D109" s="324" t="s">
        <v>158</v>
      </c>
      <c r="E109" s="325"/>
      <c r="F109" s="38"/>
      <c r="G109" s="295"/>
      <c r="H109" s="320" t="s">
        <v>42</v>
      </c>
      <c r="I109" s="320" t="s">
        <v>42</v>
      </c>
      <c r="J109" s="38"/>
      <c r="K109" s="295"/>
      <c r="L109" s="295"/>
      <c r="M109" s="295"/>
      <c r="N109" s="33"/>
      <c r="O109" s="283"/>
      <c r="P109" s="295"/>
      <c r="Q109" s="295"/>
      <c r="R109" s="296"/>
      <c r="S109" s="38"/>
      <c r="T109" s="28" t="s">
        <v>39</v>
      </c>
      <c r="U109" s="28" t="s">
        <v>39</v>
      </c>
      <c r="V109" s="31" t="s">
        <v>39</v>
      </c>
      <c r="W109" s="38" t="s">
        <v>40</v>
      </c>
      <c r="X109" s="295" t="s">
        <v>40</v>
      </c>
      <c r="Y109" s="295" t="s">
        <v>40</v>
      </c>
      <c r="Z109" s="295" t="s">
        <v>40</v>
      </c>
      <c r="AA109" s="296" t="s">
        <v>40</v>
      </c>
      <c r="AB109" s="320"/>
      <c r="AC109" s="320"/>
      <c r="AD109" s="295"/>
      <c r="AE109" s="321" t="s">
        <v>42</v>
      </c>
      <c r="AF109" s="32" t="s">
        <v>42</v>
      </c>
      <c r="AG109" s="335" t="s">
        <v>42</v>
      </c>
      <c r="AH109" s="326"/>
      <c r="AI109" s="365"/>
      <c r="AJ109" s="283"/>
      <c r="AK109" s="430"/>
      <c r="AL109" s="28"/>
      <c r="AM109" s="28"/>
      <c r="AN109" s="33"/>
      <c r="AO109" s="283"/>
      <c r="AP109" s="295"/>
      <c r="AQ109" s="407" t="s">
        <v>42</v>
      </c>
      <c r="AR109" s="296" t="s">
        <v>39</v>
      </c>
      <c r="AS109" s="38" t="s">
        <v>39</v>
      </c>
      <c r="AT109" s="295" t="s">
        <v>39</v>
      </c>
      <c r="AU109" s="295" t="s">
        <v>43</v>
      </c>
      <c r="AV109" s="33" t="s">
        <v>43</v>
      </c>
      <c r="AW109" s="38"/>
      <c r="AX109" s="295"/>
      <c r="AY109" s="295"/>
      <c r="AZ109" s="295"/>
      <c r="BA109" s="33"/>
      <c r="BB109" s="283"/>
      <c r="BC109" s="295"/>
      <c r="BD109" s="295"/>
      <c r="BE109" s="296"/>
      <c r="BF109" s="299">
        <f t="shared" si="34"/>
        <v>12</v>
      </c>
      <c r="BG109" s="34">
        <f t="shared" si="35"/>
        <v>12</v>
      </c>
      <c r="BH109" s="34">
        <f t="shared" si="25"/>
        <v>6</v>
      </c>
      <c r="BI109" s="34">
        <f t="shared" si="26"/>
        <v>6</v>
      </c>
      <c r="BJ109" s="34">
        <f t="shared" si="24"/>
        <v>0</v>
      </c>
      <c r="BK109" s="34">
        <f t="shared" si="27"/>
        <v>2</v>
      </c>
      <c r="BL109" s="34">
        <f t="shared" si="28"/>
        <v>5</v>
      </c>
      <c r="BM109" s="35">
        <f>SUM(BF109:BL109)</f>
        <v>43</v>
      </c>
    </row>
    <row r="110" spans="1:65" ht="36" x14ac:dyDescent="0.25">
      <c r="A110" s="509"/>
      <c r="B110" s="64" t="s">
        <v>154</v>
      </c>
      <c r="C110" s="134">
        <v>3</v>
      </c>
      <c r="D110" s="300" t="s">
        <v>159</v>
      </c>
      <c r="E110" s="301"/>
      <c r="F110" s="38"/>
      <c r="G110" s="295"/>
      <c r="H110" s="295"/>
      <c r="I110" s="296"/>
      <c r="J110" s="38"/>
      <c r="K110" s="295"/>
      <c r="L110" s="42"/>
      <c r="M110" s="295"/>
      <c r="N110" s="33"/>
      <c r="O110" s="320" t="s">
        <v>42</v>
      </c>
      <c r="P110" s="295" t="s">
        <v>42</v>
      </c>
      <c r="Q110" s="295"/>
      <c r="R110" s="33"/>
      <c r="S110" s="38"/>
      <c r="T110" s="28" t="s">
        <v>39</v>
      </c>
      <c r="U110" s="28" t="s">
        <v>39</v>
      </c>
      <c r="V110" s="31" t="s">
        <v>39</v>
      </c>
      <c r="W110" s="38" t="s">
        <v>40</v>
      </c>
      <c r="X110" s="295" t="s">
        <v>40</v>
      </c>
      <c r="Y110" s="295" t="s">
        <v>40</v>
      </c>
      <c r="Z110" s="295" t="s">
        <v>40</v>
      </c>
      <c r="AA110" s="296" t="s">
        <v>40</v>
      </c>
      <c r="AB110" s="38"/>
      <c r="AC110" s="295"/>
      <c r="AD110" s="295"/>
      <c r="AE110" s="43"/>
      <c r="AF110" s="38"/>
      <c r="AG110" s="295"/>
      <c r="AH110" s="349"/>
      <c r="AI110" s="365"/>
      <c r="AJ110" s="283"/>
      <c r="AK110" s="295"/>
      <c r="AL110" s="295"/>
      <c r="AM110" s="295"/>
      <c r="AN110" s="33"/>
      <c r="AO110" s="283"/>
      <c r="AP110" s="295"/>
      <c r="AQ110" s="295"/>
      <c r="AR110" s="296"/>
      <c r="AS110" s="38"/>
      <c r="AT110" s="295" t="s">
        <v>39</v>
      </c>
      <c r="AU110" s="295" t="s">
        <v>39</v>
      </c>
      <c r="AV110" s="33" t="s">
        <v>39</v>
      </c>
      <c r="AW110" s="38" t="s">
        <v>40</v>
      </c>
      <c r="AX110" s="295" t="s">
        <v>40</v>
      </c>
      <c r="AY110" s="295" t="s">
        <v>40</v>
      </c>
      <c r="AZ110" s="295" t="s">
        <v>40</v>
      </c>
      <c r="BA110" s="33" t="s">
        <v>40</v>
      </c>
      <c r="BB110" s="283" t="s">
        <v>40</v>
      </c>
      <c r="BC110" s="295" t="s">
        <v>40</v>
      </c>
      <c r="BD110" s="42" t="s">
        <v>40</v>
      </c>
      <c r="BE110" s="296" t="s">
        <v>40</v>
      </c>
      <c r="BF110" s="299">
        <f t="shared" si="34"/>
        <v>12</v>
      </c>
      <c r="BG110" s="34">
        <f t="shared" si="35"/>
        <v>18</v>
      </c>
      <c r="BH110" s="34">
        <f t="shared" si="25"/>
        <v>6</v>
      </c>
      <c r="BI110" s="34">
        <f t="shared" si="26"/>
        <v>2</v>
      </c>
      <c r="BJ110" s="34">
        <f t="shared" si="24"/>
        <v>0</v>
      </c>
      <c r="BK110" s="34">
        <f t="shared" si="27"/>
        <v>0</v>
      </c>
      <c r="BL110" s="34">
        <f t="shared" si="28"/>
        <v>14</v>
      </c>
      <c r="BM110" s="35">
        <f t="shared" si="29"/>
        <v>52</v>
      </c>
    </row>
    <row r="111" spans="1:65" ht="36" x14ac:dyDescent="0.25">
      <c r="A111" s="509"/>
      <c r="B111" s="64" t="s">
        <v>154</v>
      </c>
      <c r="C111" s="136">
        <v>4</v>
      </c>
      <c r="D111" s="324" t="s">
        <v>160</v>
      </c>
      <c r="E111" s="325"/>
      <c r="F111" s="38"/>
      <c r="G111" s="295"/>
      <c r="H111" s="295"/>
      <c r="I111" s="296"/>
      <c r="J111" s="38"/>
      <c r="K111" s="295"/>
      <c r="L111" s="295"/>
      <c r="M111" s="295"/>
      <c r="N111" s="33" t="s">
        <v>42</v>
      </c>
      <c r="O111" s="320" t="s">
        <v>42</v>
      </c>
      <c r="P111" s="295" t="s">
        <v>42</v>
      </c>
      <c r="Q111" s="295" t="s">
        <v>42</v>
      </c>
      <c r="R111" s="46" t="s">
        <v>42</v>
      </c>
      <c r="S111" s="47" t="s">
        <v>42</v>
      </c>
      <c r="T111" s="28" t="s">
        <v>39</v>
      </c>
      <c r="U111" s="28" t="s">
        <v>39</v>
      </c>
      <c r="V111" s="31" t="s">
        <v>39</v>
      </c>
      <c r="W111" s="38" t="s">
        <v>40</v>
      </c>
      <c r="X111" s="295" t="s">
        <v>40</v>
      </c>
      <c r="Y111" s="295" t="s">
        <v>40</v>
      </c>
      <c r="Z111" s="295" t="s">
        <v>40</v>
      </c>
      <c r="AA111" s="296" t="s">
        <v>40</v>
      </c>
      <c r="AB111" s="38"/>
      <c r="AC111" s="295"/>
      <c r="AD111" s="295"/>
      <c r="AE111" s="296"/>
      <c r="AF111" s="38"/>
      <c r="AG111" s="335" t="s">
        <v>42</v>
      </c>
      <c r="AH111" s="326"/>
      <c r="AI111" s="384"/>
      <c r="AJ111" s="433"/>
      <c r="AK111" s="430"/>
      <c r="AL111" s="430"/>
      <c r="AM111" s="430"/>
      <c r="AN111" s="33"/>
      <c r="AO111" s="283"/>
      <c r="AP111" s="407" t="s">
        <v>42</v>
      </c>
      <c r="AQ111" s="408" t="s">
        <v>42</v>
      </c>
      <c r="AR111" s="409" t="s">
        <v>42</v>
      </c>
      <c r="AS111" s="38" t="s">
        <v>39</v>
      </c>
      <c r="AT111" s="295" t="s">
        <v>39</v>
      </c>
      <c r="AU111" s="295" t="s">
        <v>43</v>
      </c>
      <c r="AV111" s="33" t="s">
        <v>43</v>
      </c>
      <c r="AW111" s="38"/>
      <c r="AX111" s="295"/>
      <c r="AY111" s="295"/>
      <c r="AZ111" s="295"/>
      <c r="BA111" s="33"/>
      <c r="BB111" s="283"/>
      <c r="BC111" s="295"/>
      <c r="BD111" s="295"/>
      <c r="BE111" s="296"/>
      <c r="BF111" s="299">
        <f t="shared" si="34"/>
        <v>8</v>
      </c>
      <c r="BG111" s="34">
        <f t="shared" si="35"/>
        <v>13</v>
      </c>
      <c r="BH111" s="34">
        <f t="shared" si="25"/>
        <v>5</v>
      </c>
      <c r="BI111" s="34">
        <f t="shared" si="26"/>
        <v>10</v>
      </c>
      <c r="BJ111" s="34">
        <f t="shared" si="24"/>
        <v>0</v>
      </c>
      <c r="BK111" s="34">
        <f t="shared" si="27"/>
        <v>2</v>
      </c>
      <c r="BL111" s="34">
        <f t="shared" si="28"/>
        <v>5</v>
      </c>
      <c r="BM111" s="35">
        <f t="shared" si="29"/>
        <v>43</v>
      </c>
    </row>
    <row r="112" spans="1:65" ht="36" x14ac:dyDescent="0.25">
      <c r="A112" s="509"/>
      <c r="B112" s="73" t="s">
        <v>161</v>
      </c>
      <c r="C112" s="136" t="s">
        <v>47</v>
      </c>
      <c r="D112" s="324" t="s">
        <v>162</v>
      </c>
      <c r="E112" s="325"/>
      <c r="F112" s="38"/>
      <c r="G112" s="295"/>
      <c r="H112" s="295"/>
      <c r="I112" s="296"/>
      <c r="J112" s="38"/>
      <c r="K112" s="295"/>
      <c r="L112" s="295"/>
      <c r="M112" s="295"/>
      <c r="N112" s="33"/>
      <c r="O112" s="283"/>
      <c r="P112" s="295"/>
      <c r="Q112" s="295"/>
      <c r="R112" s="296"/>
      <c r="S112" s="38"/>
      <c r="T112" s="28" t="s">
        <v>39</v>
      </c>
      <c r="U112" s="28" t="s">
        <v>39</v>
      </c>
      <c r="V112" s="31" t="s">
        <v>39</v>
      </c>
      <c r="W112" s="38" t="s">
        <v>40</v>
      </c>
      <c r="X112" s="295" t="s">
        <v>40</v>
      </c>
      <c r="Y112" s="295" t="s">
        <v>40</v>
      </c>
      <c r="Z112" s="295" t="s">
        <v>40</v>
      </c>
      <c r="AA112" s="296" t="s">
        <v>40</v>
      </c>
      <c r="AB112" s="38"/>
      <c r="AC112" s="295"/>
      <c r="AD112" s="295"/>
      <c r="AE112" s="296"/>
      <c r="AF112" s="38"/>
      <c r="AG112" s="295"/>
      <c r="AH112" s="349"/>
      <c r="AI112" s="365"/>
      <c r="AJ112" s="283"/>
      <c r="AK112" s="430"/>
      <c r="AL112" s="430"/>
      <c r="AM112" s="430"/>
      <c r="AN112" s="445"/>
      <c r="AO112" s="283"/>
      <c r="AP112" s="407" t="s">
        <v>42</v>
      </c>
      <c r="AQ112" s="407" t="s">
        <v>42</v>
      </c>
      <c r="AR112" s="446" t="s">
        <v>42</v>
      </c>
      <c r="AS112" s="443" t="s">
        <v>42</v>
      </c>
      <c r="AT112" s="295" t="s">
        <v>39</v>
      </c>
      <c r="AU112" s="295" t="s">
        <v>39</v>
      </c>
      <c r="AV112" s="33" t="s">
        <v>39</v>
      </c>
      <c r="AW112" s="38" t="s">
        <v>40</v>
      </c>
      <c r="AX112" s="295" t="s">
        <v>40</v>
      </c>
      <c r="AY112" s="295" t="s">
        <v>40</v>
      </c>
      <c r="AZ112" s="295" t="s">
        <v>40</v>
      </c>
      <c r="BA112" s="33" t="s">
        <v>40</v>
      </c>
      <c r="BB112" s="283" t="s">
        <v>40</v>
      </c>
      <c r="BC112" s="295" t="s">
        <v>40</v>
      </c>
      <c r="BD112" s="295" t="s">
        <v>40</v>
      </c>
      <c r="BE112" s="296" t="s">
        <v>40</v>
      </c>
      <c r="BF112" s="299">
        <f t="shared" si="34"/>
        <v>14</v>
      </c>
      <c r="BG112" s="34">
        <f t="shared" si="35"/>
        <v>14</v>
      </c>
      <c r="BH112" s="34">
        <f t="shared" si="25"/>
        <v>6</v>
      </c>
      <c r="BI112" s="34">
        <f t="shared" si="26"/>
        <v>4</v>
      </c>
      <c r="BJ112" s="34">
        <f t="shared" si="24"/>
        <v>0</v>
      </c>
      <c r="BK112" s="34">
        <f t="shared" si="27"/>
        <v>0</v>
      </c>
      <c r="BL112" s="34">
        <f t="shared" si="28"/>
        <v>14</v>
      </c>
      <c r="BM112" s="35">
        <f t="shared" si="29"/>
        <v>52</v>
      </c>
    </row>
    <row r="113" spans="1:65" ht="36.75" thickBot="1" x14ac:dyDescent="0.3">
      <c r="A113" s="509"/>
      <c r="B113" s="76" t="s">
        <v>161</v>
      </c>
      <c r="C113" s="37" t="s">
        <v>49</v>
      </c>
      <c r="D113" s="214" t="s">
        <v>163</v>
      </c>
      <c r="E113" s="215"/>
      <c r="F113" s="32"/>
      <c r="G113" s="320"/>
      <c r="H113" s="320"/>
      <c r="I113" s="321"/>
      <c r="J113" s="67"/>
      <c r="K113" s="307" t="s">
        <v>42</v>
      </c>
      <c r="L113" s="307" t="s">
        <v>42</v>
      </c>
      <c r="M113" s="263" t="s">
        <v>42</v>
      </c>
      <c r="N113" s="319" t="s">
        <v>42</v>
      </c>
      <c r="O113" s="67" t="s">
        <v>39</v>
      </c>
      <c r="P113" s="28" t="s">
        <v>39</v>
      </c>
      <c r="Q113" s="320" t="s">
        <v>142</v>
      </c>
      <c r="R113" s="68" t="s">
        <v>142</v>
      </c>
      <c r="S113" s="67" t="s">
        <v>142</v>
      </c>
      <c r="T113" s="307" t="s">
        <v>142</v>
      </c>
      <c r="U113" s="307" t="s">
        <v>43</v>
      </c>
      <c r="V113" s="307" t="s">
        <v>43</v>
      </c>
      <c r="W113" s="32"/>
      <c r="X113" s="519"/>
      <c r="Y113" s="519"/>
      <c r="Z113" s="519"/>
      <c r="AA113" s="519"/>
      <c r="AB113" s="519"/>
      <c r="AC113" s="519"/>
      <c r="AD113" s="519"/>
      <c r="AE113" s="519"/>
      <c r="AF113" s="519"/>
      <c r="AG113" s="519"/>
      <c r="AH113" s="519"/>
      <c r="AI113" s="519"/>
      <c r="AJ113" s="519"/>
      <c r="AK113" s="519"/>
      <c r="AL113" s="519"/>
      <c r="AM113" s="519"/>
      <c r="AN113" s="519"/>
      <c r="AO113" s="519"/>
      <c r="AP113" s="519"/>
      <c r="AQ113" s="519"/>
      <c r="AR113" s="519"/>
      <c r="AS113" s="519"/>
      <c r="AT113" s="519"/>
      <c r="AU113" s="519"/>
      <c r="AV113" s="519"/>
      <c r="AW113" s="519"/>
      <c r="AX113" s="519"/>
      <c r="AY113" s="519"/>
      <c r="AZ113" s="519"/>
      <c r="BA113" s="519"/>
      <c r="BB113" s="519"/>
      <c r="BC113" s="519"/>
      <c r="BD113" s="519"/>
      <c r="BE113" s="520"/>
      <c r="BF113" s="252">
        <f t="shared" si="34"/>
        <v>5</v>
      </c>
      <c r="BG113" s="71"/>
      <c r="BH113" s="71">
        <f t="shared" si="25"/>
        <v>2</v>
      </c>
      <c r="BI113" s="71">
        <f t="shared" si="26"/>
        <v>4</v>
      </c>
      <c r="BJ113" s="71">
        <f t="shared" si="24"/>
        <v>4</v>
      </c>
      <c r="BK113" s="71">
        <f t="shared" si="27"/>
        <v>2</v>
      </c>
      <c r="BL113" s="71">
        <f t="shared" si="28"/>
        <v>0</v>
      </c>
      <c r="BM113" s="72">
        <f t="shared" si="29"/>
        <v>17</v>
      </c>
    </row>
    <row r="114" spans="1:65" s="141" customFormat="1" ht="18.75" thickTop="1" x14ac:dyDescent="0.25">
      <c r="A114" s="509"/>
      <c r="B114" s="52" t="s">
        <v>164</v>
      </c>
      <c r="C114" s="53">
        <v>1</v>
      </c>
      <c r="D114" s="216" t="s">
        <v>165</v>
      </c>
      <c r="E114" s="217"/>
      <c r="F114" s="54"/>
      <c r="G114" s="55"/>
      <c r="H114" s="55"/>
      <c r="I114" s="60"/>
      <c r="J114" s="54"/>
      <c r="K114" s="55"/>
      <c r="L114" s="55"/>
      <c r="M114" s="55"/>
      <c r="N114" s="57"/>
      <c r="O114" s="58"/>
      <c r="P114" s="55"/>
      <c r="Q114" s="55"/>
      <c r="R114" s="60"/>
      <c r="S114" s="54"/>
      <c r="T114" s="28" t="s">
        <v>39</v>
      </c>
      <c r="U114" s="28" t="s">
        <v>39</v>
      </c>
      <c r="V114" s="31" t="s">
        <v>39</v>
      </c>
      <c r="W114" s="54" t="s">
        <v>40</v>
      </c>
      <c r="X114" s="55" t="s">
        <v>40</v>
      </c>
      <c r="Y114" s="55" t="s">
        <v>40</v>
      </c>
      <c r="Z114" s="55" t="s">
        <v>40</v>
      </c>
      <c r="AA114" s="60" t="s">
        <v>40</v>
      </c>
      <c r="AB114" s="54"/>
      <c r="AC114" s="55"/>
      <c r="AD114" s="55"/>
      <c r="AE114" s="57"/>
      <c r="AF114" s="58"/>
      <c r="AG114" s="55"/>
      <c r="AH114" s="359"/>
      <c r="AI114" s="352"/>
      <c r="AJ114" s="54"/>
      <c r="AK114" s="55"/>
      <c r="AL114" s="55"/>
      <c r="AM114" s="55"/>
      <c r="AN114" s="57"/>
      <c r="AO114" s="58"/>
      <c r="AP114" s="55"/>
      <c r="AQ114" s="55"/>
      <c r="AR114" s="60"/>
      <c r="AS114" s="54"/>
      <c r="AT114" s="55" t="s">
        <v>39</v>
      </c>
      <c r="AU114" s="55" t="s">
        <v>39</v>
      </c>
      <c r="AV114" s="57" t="s">
        <v>39</v>
      </c>
      <c r="AW114" s="54" t="s">
        <v>40</v>
      </c>
      <c r="AX114" s="55" t="s">
        <v>40</v>
      </c>
      <c r="AY114" s="55" t="s">
        <v>40</v>
      </c>
      <c r="AZ114" s="55" t="s">
        <v>40</v>
      </c>
      <c r="BA114" s="57" t="s">
        <v>40</v>
      </c>
      <c r="BB114" s="58" t="s">
        <v>40</v>
      </c>
      <c r="BC114" s="55" t="s">
        <v>40</v>
      </c>
      <c r="BD114" s="55" t="s">
        <v>40</v>
      </c>
      <c r="BE114" s="60" t="s">
        <v>40</v>
      </c>
      <c r="BF114" s="61">
        <f t="shared" ref="BF114:BF121" si="37">COUNTIF($F114:$V114,"")</f>
        <v>14</v>
      </c>
      <c r="BG114" s="62">
        <f t="shared" ref="BG114:BG121" si="38">COUNTIF($AB114:$AV114,"")</f>
        <v>18</v>
      </c>
      <c r="BH114" s="62">
        <f t="shared" si="25"/>
        <v>6</v>
      </c>
      <c r="BI114" s="62">
        <f t="shared" si="26"/>
        <v>0</v>
      </c>
      <c r="BJ114" s="62">
        <f t="shared" si="24"/>
        <v>0</v>
      </c>
      <c r="BK114" s="62">
        <f t="shared" si="27"/>
        <v>0</v>
      </c>
      <c r="BL114" s="62">
        <f t="shared" si="28"/>
        <v>14</v>
      </c>
      <c r="BM114" s="63">
        <f t="shared" si="29"/>
        <v>52</v>
      </c>
    </row>
    <row r="115" spans="1:65" s="141" customFormat="1" ht="18" x14ac:dyDescent="0.25">
      <c r="A115" s="509"/>
      <c r="B115" s="64" t="s">
        <v>164</v>
      </c>
      <c r="C115" s="41">
        <v>2</v>
      </c>
      <c r="D115" s="324" t="s">
        <v>166</v>
      </c>
      <c r="E115" s="325"/>
      <c r="F115" s="38"/>
      <c r="G115" s="295"/>
      <c r="H115" s="295"/>
      <c r="I115" s="296"/>
      <c r="J115" s="38"/>
      <c r="K115" s="295"/>
      <c r="L115" s="295"/>
      <c r="M115" s="295"/>
      <c r="N115" s="33"/>
      <c r="O115" s="283"/>
      <c r="P115" s="295"/>
      <c r="Q115" s="295"/>
      <c r="R115" s="296"/>
      <c r="S115" s="38"/>
      <c r="T115" s="28" t="s">
        <v>39</v>
      </c>
      <c r="U115" s="28" t="s">
        <v>39</v>
      </c>
      <c r="V115" s="31" t="s">
        <v>39</v>
      </c>
      <c r="W115" s="38" t="s">
        <v>40</v>
      </c>
      <c r="X115" s="295" t="s">
        <v>40</v>
      </c>
      <c r="Y115" s="295" t="s">
        <v>40</v>
      </c>
      <c r="Z115" s="295" t="s">
        <v>40</v>
      </c>
      <c r="AA115" s="296" t="s">
        <v>40</v>
      </c>
      <c r="AB115" s="38"/>
      <c r="AC115" s="295"/>
      <c r="AD115" s="295"/>
      <c r="AE115" s="33" t="s">
        <v>42</v>
      </c>
      <c r="AF115" s="283" t="s">
        <v>42</v>
      </c>
      <c r="AG115" s="295"/>
      <c r="AH115" s="349"/>
      <c r="AI115" s="350"/>
      <c r="AJ115" s="38"/>
      <c r="AK115" s="28"/>
      <c r="AL115" s="295"/>
      <c r="AM115" s="295"/>
      <c r="AN115" s="33"/>
      <c r="AO115" s="283"/>
      <c r="AP115" s="295"/>
      <c r="AQ115" s="295"/>
      <c r="AR115" s="296"/>
      <c r="AS115" s="38"/>
      <c r="AT115" s="295" t="s">
        <v>39</v>
      </c>
      <c r="AU115" s="295" t="s">
        <v>39</v>
      </c>
      <c r="AV115" s="33" t="s">
        <v>39</v>
      </c>
      <c r="AW115" s="38" t="s">
        <v>40</v>
      </c>
      <c r="AX115" s="295" t="s">
        <v>40</v>
      </c>
      <c r="AY115" s="295" t="s">
        <v>40</v>
      </c>
      <c r="AZ115" s="295" t="s">
        <v>40</v>
      </c>
      <c r="BA115" s="33" t="s">
        <v>40</v>
      </c>
      <c r="BB115" s="283" t="s">
        <v>40</v>
      </c>
      <c r="BC115" s="295" t="s">
        <v>40</v>
      </c>
      <c r="BD115" s="295" t="s">
        <v>40</v>
      </c>
      <c r="BE115" s="296" t="s">
        <v>40</v>
      </c>
      <c r="BF115" s="299">
        <f t="shared" si="37"/>
        <v>14</v>
      </c>
      <c r="BG115" s="34">
        <f t="shared" si="38"/>
        <v>16</v>
      </c>
      <c r="BH115" s="34">
        <f t="shared" si="25"/>
        <v>6</v>
      </c>
      <c r="BI115" s="34">
        <f t="shared" si="26"/>
        <v>2</v>
      </c>
      <c r="BJ115" s="34">
        <f t="shared" si="24"/>
        <v>0</v>
      </c>
      <c r="BK115" s="34">
        <f t="shared" si="27"/>
        <v>0</v>
      </c>
      <c r="BL115" s="34">
        <f t="shared" si="28"/>
        <v>14</v>
      </c>
      <c r="BM115" s="35">
        <f t="shared" si="29"/>
        <v>52</v>
      </c>
    </row>
    <row r="116" spans="1:65" s="141" customFormat="1" ht="18" x14ac:dyDescent="0.25">
      <c r="A116" s="509"/>
      <c r="B116" s="64" t="s">
        <v>164</v>
      </c>
      <c r="C116" s="134">
        <v>3</v>
      </c>
      <c r="D116" s="300" t="s">
        <v>167</v>
      </c>
      <c r="E116" s="301"/>
      <c r="F116" s="38"/>
      <c r="G116" s="295"/>
      <c r="H116" s="295"/>
      <c r="I116" s="296"/>
      <c r="J116" s="38"/>
      <c r="K116" s="295"/>
      <c r="L116" s="295"/>
      <c r="M116" s="295"/>
      <c r="N116" s="33"/>
      <c r="O116" s="283"/>
      <c r="P116" s="295"/>
      <c r="Q116" s="42"/>
      <c r="R116" s="296"/>
      <c r="S116" s="38"/>
      <c r="T116" s="28" t="s">
        <v>39</v>
      </c>
      <c r="U116" s="28" t="s">
        <v>39</v>
      </c>
      <c r="V116" s="31" t="s">
        <v>39</v>
      </c>
      <c r="W116" s="38" t="s">
        <v>40</v>
      </c>
      <c r="X116" s="295" t="s">
        <v>40</v>
      </c>
      <c r="Y116" s="295" t="s">
        <v>40</v>
      </c>
      <c r="Z116" s="295" t="s">
        <v>40</v>
      </c>
      <c r="AA116" s="296" t="s">
        <v>40</v>
      </c>
      <c r="AB116" s="38"/>
      <c r="AC116" s="295"/>
      <c r="AD116" s="295"/>
      <c r="AE116" s="33"/>
      <c r="AF116" s="283"/>
      <c r="AG116" s="295"/>
      <c r="AH116" s="349"/>
      <c r="AI116" s="350"/>
      <c r="AJ116" s="433"/>
      <c r="AK116" s="430"/>
      <c r="AL116" s="430"/>
      <c r="AM116" s="430"/>
      <c r="AN116" s="383"/>
      <c r="AO116" s="449"/>
      <c r="AP116" s="326"/>
      <c r="AQ116" s="403" t="s">
        <v>42</v>
      </c>
      <c r="AR116" s="33" t="s">
        <v>42</v>
      </c>
      <c r="AS116" s="283" t="s">
        <v>42</v>
      </c>
      <c r="AT116" s="295" t="s">
        <v>42</v>
      </c>
      <c r="AU116" s="295" t="s">
        <v>39</v>
      </c>
      <c r="AV116" s="33" t="s">
        <v>39</v>
      </c>
      <c r="AW116" s="38" t="s">
        <v>40</v>
      </c>
      <c r="AX116" s="295" t="s">
        <v>40</v>
      </c>
      <c r="AY116" s="295" t="s">
        <v>40</v>
      </c>
      <c r="AZ116" s="295" t="s">
        <v>40</v>
      </c>
      <c r="BA116" s="33" t="s">
        <v>40</v>
      </c>
      <c r="BB116" s="283" t="s">
        <v>40</v>
      </c>
      <c r="BC116" s="295" t="s">
        <v>40</v>
      </c>
      <c r="BD116" s="295" t="s">
        <v>40</v>
      </c>
      <c r="BE116" s="296" t="s">
        <v>40</v>
      </c>
      <c r="BF116" s="299">
        <f t="shared" si="37"/>
        <v>14</v>
      </c>
      <c r="BG116" s="34">
        <f t="shared" si="38"/>
        <v>15</v>
      </c>
      <c r="BH116" s="34">
        <f t="shared" si="25"/>
        <v>5</v>
      </c>
      <c r="BI116" s="34">
        <f t="shared" si="26"/>
        <v>4</v>
      </c>
      <c r="BJ116" s="34">
        <f t="shared" si="24"/>
        <v>0</v>
      </c>
      <c r="BK116" s="34">
        <f t="shared" si="27"/>
        <v>0</v>
      </c>
      <c r="BL116" s="34">
        <f t="shared" si="28"/>
        <v>14</v>
      </c>
      <c r="BM116" s="35">
        <f t="shared" si="29"/>
        <v>52</v>
      </c>
    </row>
    <row r="117" spans="1:65" s="141" customFormat="1" ht="18.75" thickBot="1" x14ac:dyDescent="0.3">
      <c r="A117" s="509"/>
      <c r="B117" s="65" t="s">
        <v>164</v>
      </c>
      <c r="C117" s="142">
        <v>4</v>
      </c>
      <c r="D117" s="310" t="s">
        <v>168</v>
      </c>
      <c r="E117" s="311"/>
      <c r="F117" s="67"/>
      <c r="G117" s="307"/>
      <c r="H117" s="307"/>
      <c r="I117" s="319"/>
      <c r="J117" s="67"/>
      <c r="K117" s="307"/>
      <c r="L117" s="307"/>
      <c r="M117" s="263"/>
      <c r="N117" s="68"/>
      <c r="O117" s="67"/>
      <c r="P117" s="28" t="s">
        <v>42</v>
      </c>
      <c r="Q117" s="320" t="s">
        <v>42</v>
      </c>
      <c r="R117" s="68" t="s">
        <v>42</v>
      </c>
      <c r="S117" s="67" t="s">
        <v>42</v>
      </c>
      <c r="T117" s="307" t="s">
        <v>39</v>
      </c>
      <c r="U117" s="307" t="s">
        <v>39</v>
      </c>
      <c r="V117" s="307" t="s">
        <v>39</v>
      </c>
      <c r="W117" s="67" t="s">
        <v>40</v>
      </c>
      <c r="X117" s="307" t="s">
        <v>40</v>
      </c>
      <c r="Y117" s="307" t="s">
        <v>40</v>
      </c>
      <c r="Z117" s="307" t="s">
        <v>40</v>
      </c>
      <c r="AA117" s="319" t="s">
        <v>40</v>
      </c>
      <c r="AB117" s="67"/>
      <c r="AC117" s="307"/>
      <c r="AD117" s="307"/>
      <c r="AE117" s="68"/>
      <c r="AF117" s="333"/>
      <c r="AG117" s="340" t="s">
        <v>42</v>
      </c>
      <c r="AH117" s="387"/>
      <c r="AI117" s="388"/>
      <c r="AJ117" s="432"/>
      <c r="AK117" s="430"/>
      <c r="AL117" s="430"/>
      <c r="AM117" s="430"/>
      <c r="AN117" s="414" t="s">
        <v>42</v>
      </c>
      <c r="AO117" s="410" t="s">
        <v>42</v>
      </c>
      <c r="AP117" s="410" t="s">
        <v>42</v>
      </c>
      <c r="AQ117" s="385" t="s">
        <v>42</v>
      </c>
      <c r="AR117" s="386" t="s">
        <v>42</v>
      </c>
      <c r="AS117" s="67" t="s">
        <v>39</v>
      </c>
      <c r="AT117" s="307" t="s">
        <v>39</v>
      </c>
      <c r="AU117" s="307" t="s">
        <v>43</v>
      </c>
      <c r="AV117" s="68" t="s">
        <v>43</v>
      </c>
      <c r="AW117" s="67"/>
      <c r="AX117" s="307"/>
      <c r="AY117" s="307"/>
      <c r="AZ117" s="307"/>
      <c r="BA117" s="68"/>
      <c r="BB117" s="318"/>
      <c r="BC117" s="307"/>
      <c r="BD117" s="307"/>
      <c r="BE117" s="319"/>
      <c r="BF117" s="252">
        <f t="shared" si="37"/>
        <v>10</v>
      </c>
      <c r="BG117" s="71">
        <f t="shared" si="38"/>
        <v>11</v>
      </c>
      <c r="BH117" s="71">
        <f t="shared" si="25"/>
        <v>5</v>
      </c>
      <c r="BI117" s="71">
        <f t="shared" si="26"/>
        <v>10</v>
      </c>
      <c r="BJ117" s="71">
        <f t="shared" si="24"/>
        <v>0</v>
      </c>
      <c r="BK117" s="71">
        <f t="shared" si="27"/>
        <v>2</v>
      </c>
      <c r="BL117" s="71">
        <f t="shared" si="28"/>
        <v>5</v>
      </c>
      <c r="BM117" s="72">
        <f t="shared" si="29"/>
        <v>43</v>
      </c>
    </row>
    <row r="118" spans="1:65" s="141" customFormat="1" ht="18.75" thickTop="1" x14ac:dyDescent="0.25">
      <c r="A118" s="509"/>
      <c r="B118" s="52" t="s">
        <v>169</v>
      </c>
      <c r="C118" s="26">
        <v>1</v>
      </c>
      <c r="D118" s="324" t="s">
        <v>170</v>
      </c>
      <c r="E118" s="325"/>
      <c r="F118" s="27"/>
      <c r="G118" s="28"/>
      <c r="H118" s="28"/>
      <c r="I118" s="31"/>
      <c r="J118" s="27"/>
      <c r="K118" s="28"/>
      <c r="L118" s="28"/>
      <c r="M118" s="55"/>
      <c r="N118" s="29"/>
      <c r="O118" s="30"/>
      <c r="P118" s="55"/>
      <c r="Q118" s="55"/>
      <c r="R118" s="31"/>
      <c r="S118" s="27"/>
      <c r="T118" s="28" t="s">
        <v>39</v>
      </c>
      <c r="U118" s="28" t="s">
        <v>39</v>
      </c>
      <c r="V118" s="31" t="s">
        <v>39</v>
      </c>
      <c r="W118" s="27" t="s">
        <v>40</v>
      </c>
      <c r="X118" s="28" t="s">
        <v>40</v>
      </c>
      <c r="Y118" s="28" t="s">
        <v>40</v>
      </c>
      <c r="Z118" s="28" t="s">
        <v>40</v>
      </c>
      <c r="AA118" s="31" t="s">
        <v>40</v>
      </c>
      <c r="AB118" s="27"/>
      <c r="AC118" s="28"/>
      <c r="AD118" s="28"/>
      <c r="AE118" s="29"/>
      <c r="AF118" s="30"/>
      <c r="AG118" s="28"/>
      <c r="AH118" s="353"/>
      <c r="AI118" s="348"/>
      <c r="AJ118" s="27"/>
      <c r="AK118" s="87"/>
      <c r="AL118" s="87"/>
      <c r="AM118" s="87"/>
      <c r="AN118" s="143"/>
      <c r="AO118" s="30"/>
      <c r="AP118" s="28"/>
      <c r="AQ118" s="28"/>
      <c r="AR118" s="60"/>
      <c r="AS118" s="54"/>
      <c r="AT118" s="55" t="s">
        <v>39</v>
      </c>
      <c r="AU118" s="55" t="s">
        <v>39</v>
      </c>
      <c r="AV118" s="57" t="s">
        <v>39</v>
      </c>
      <c r="AW118" s="27" t="s">
        <v>40</v>
      </c>
      <c r="AX118" s="28" t="s">
        <v>40</v>
      </c>
      <c r="AY118" s="28" t="s">
        <v>40</v>
      </c>
      <c r="AZ118" s="28" t="s">
        <v>40</v>
      </c>
      <c r="BA118" s="29" t="s">
        <v>40</v>
      </c>
      <c r="BB118" s="30" t="s">
        <v>40</v>
      </c>
      <c r="BC118" s="28" t="s">
        <v>40</v>
      </c>
      <c r="BD118" s="28" t="s">
        <v>40</v>
      </c>
      <c r="BE118" s="31" t="s">
        <v>40</v>
      </c>
      <c r="BF118" s="61">
        <f t="shared" si="37"/>
        <v>14</v>
      </c>
      <c r="BG118" s="62">
        <f t="shared" si="38"/>
        <v>18</v>
      </c>
      <c r="BH118" s="62">
        <f t="shared" si="25"/>
        <v>6</v>
      </c>
      <c r="BI118" s="62">
        <f t="shared" si="26"/>
        <v>0</v>
      </c>
      <c r="BJ118" s="62">
        <f t="shared" si="24"/>
        <v>0</v>
      </c>
      <c r="BK118" s="62">
        <f t="shared" si="27"/>
        <v>0</v>
      </c>
      <c r="BL118" s="62">
        <f t="shared" si="28"/>
        <v>14</v>
      </c>
      <c r="BM118" s="63">
        <f t="shared" si="29"/>
        <v>52</v>
      </c>
    </row>
    <row r="119" spans="1:65" s="141" customFormat="1" ht="18" x14ac:dyDescent="0.25">
      <c r="A119" s="509"/>
      <c r="B119" s="64" t="s">
        <v>171</v>
      </c>
      <c r="C119" s="41">
        <v>2</v>
      </c>
      <c r="D119" s="324" t="s">
        <v>172</v>
      </c>
      <c r="E119" s="325"/>
      <c r="F119" s="38"/>
      <c r="G119" s="295"/>
      <c r="H119" s="295"/>
      <c r="I119" s="296"/>
      <c r="J119" s="32" t="s">
        <v>42</v>
      </c>
      <c r="K119" s="295" t="s">
        <v>42</v>
      </c>
      <c r="L119" s="295"/>
      <c r="M119" s="295"/>
      <c r="N119" s="33"/>
      <c r="O119" s="283"/>
      <c r="P119" s="295"/>
      <c r="Q119" s="42"/>
      <c r="R119" s="296"/>
      <c r="S119" s="38"/>
      <c r="T119" s="28" t="s">
        <v>39</v>
      </c>
      <c r="U119" s="28" t="s">
        <v>39</v>
      </c>
      <c r="V119" s="31" t="s">
        <v>39</v>
      </c>
      <c r="W119" s="38" t="s">
        <v>40</v>
      </c>
      <c r="X119" s="295" t="s">
        <v>40</v>
      </c>
      <c r="Y119" s="295" t="s">
        <v>40</v>
      </c>
      <c r="Z119" s="295" t="s">
        <v>40</v>
      </c>
      <c r="AA119" s="296" t="s">
        <v>40</v>
      </c>
      <c r="AB119" s="38"/>
      <c r="AC119" s="295"/>
      <c r="AD119" s="295"/>
      <c r="AE119" s="33" t="s">
        <v>42</v>
      </c>
      <c r="AF119" s="283" t="s">
        <v>42</v>
      </c>
      <c r="AG119" s="295" t="s">
        <v>42</v>
      </c>
      <c r="AI119" s="350"/>
      <c r="AJ119" s="38"/>
      <c r="AK119" s="430"/>
      <c r="AL119" s="295"/>
      <c r="AM119" s="295"/>
      <c r="AN119" s="33"/>
      <c r="AO119" s="283"/>
      <c r="AP119" s="295"/>
      <c r="AQ119" s="295"/>
      <c r="AR119" s="33"/>
      <c r="AS119" s="403" t="s">
        <v>42</v>
      </c>
      <c r="AT119" s="295" t="s">
        <v>39</v>
      </c>
      <c r="AU119" s="295" t="s">
        <v>39</v>
      </c>
      <c r="AV119" s="33" t="s">
        <v>39</v>
      </c>
      <c r="AW119" s="38" t="s">
        <v>40</v>
      </c>
      <c r="AX119" s="295" t="s">
        <v>40</v>
      </c>
      <c r="AY119" s="295" t="s">
        <v>40</v>
      </c>
      <c r="AZ119" s="295" t="s">
        <v>40</v>
      </c>
      <c r="BA119" s="33" t="s">
        <v>40</v>
      </c>
      <c r="BB119" s="283" t="s">
        <v>40</v>
      </c>
      <c r="BC119" s="295" t="s">
        <v>40</v>
      </c>
      <c r="BD119" s="295" t="s">
        <v>40</v>
      </c>
      <c r="BE119" s="296" t="s">
        <v>40</v>
      </c>
      <c r="BF119" s="299">
        <f t="shared" si="37"/>
        <v>12</v>
      </c>
      <c r="BG119" s="34">
        <f t="shared" si="38"/>
        <v>14</v>
      </c>
      <c r="BH119" s="34">
        <f t="shared" si="25"/>
        <v>6</v>
      </c>
      <c r="BI119" s="34">
        <f t="shared" si="26"/>
        <v>6</v>
      </c>
      <c r="BJ119" s="34">
        <f t="shared" si="24"/>
        <v>0</v>
      </c>
      <c r="BK119" s="34">
        <f t="shared" si="27"/>
        <v>0</v>
      </c>
      <c r="BL119" s="34">
        <f t="shared" si="28"/>
        <v>14</v>
      </c>
      <c r="BM119" s="35">
        <f t="shared" si="29"/>
        <v>52</v>
      </c>
    </row>
    <row r="120" spans="1:65" s="141" customFormat="1" ht="18" x14ac:dyDescent="0.25">
      <c r="A120" s="509"/>
      <c r="B120" s="64" t="s">
        <v>171</v>
      </c>
      <c r="C120" s="134">
        <v>3</v>
      </c>
      <c r="D120" s="300" t="s">
        <v>173</v>
      </c>
      <c r="E120" s="301"/>
      <c r="F120" s="38"/>
      <c r="G120" s="295"/>
      <c r="H120" s="295"/>
      <c r="I120" s="296"/>
      <c r="J120" s="38"/>
      <c r="K120" s="295"/>
      <c r="L120" s="295"/>
      <c r="M120" s="295"/>
      <c r="N120" s="33"/>
      <c r="O120" s="283"/>
      <c r="P120" s="295"/>
      <c r="Q120" s="295"/>
      <c r="R120" s="296"/>
      <c r="S120" s="38"/>
      <c r="T120" s="28" t="s">
        <v>39</v>
      </c>
      <c r="U120" s="28" t="s">
        <v>39</v>
      </c>
      <c r="V120" s="31" t="s">
        <v>39</v>
      </c>
      <c r="W120" s="38" t="s">
        <v>40</v>
      </c>
      <c r="X120" s="295" t="s">
        <v>40</v>
      </c>
      <c r="Y120" s="295" t="s">
        <v>40</v>
      </c>
      <c r="Z120" s="295" t="s">
        <v>40</v>
      </c>
      <c r="AA120" s="296" t="s">
        <v>40</v>
      </c>
      <c r="AB120" s="38"/>
      <c r="AC120" s="295"/>
      <c r="AD120" s="295"/>
      <c r="AE120" s="33"/>
      <c r="AF120" s="283"/>
      <c r="AG120" s="295"/>
      <c r="AH120" s="349"/>
      <c r="AI120" s="350"/>
      <c r="AJ120" s="38"/>
      <c r="AK120" s="295"/>
      <c r="AL120" s="295"/>
      <c r="AM120" s="295"/>
      <c r="AN120" s="33"/>
      <c r="AO120" s="283"/>
      <c r="AP120" s="295"/>
      <c r="AQ120" s="295" t="s">
        <v>39</v>
      </c>
      <c r="AR120" s="296" t="s">
        <v>39</v>
      </c>
      <c r="AS120" s="38" t="s">
        <v>42</v>
      </c>
      <c r="AT120" s="295" t="s">
        <v>42</v>
      </c>
      <c r="AU120" s="295" t="s">
        <v>42</v>
      </c>
      <c r="AV120" s="33" t="s">
        <v>42</v>
      </c>
      <c r="AW120" s="297" t="s">
        <v>40</v>
      </c>
      <c r="AX120" s="298" t="s">
        <v>40</v>
      </c>
      <c r="AY120" s="298" t="s">
        <v>40</v>
      </c>
      <c r="AZ120" s="298" t="s">
        <v>40</v>
      </c>
      <c r="BA120" s="33" t="s">
        <v>40</v>
      </c>
      <c r="BB120" s="283" t="s">
        <v>40</v>
      </c>
      <c r="BC120" s="295" t="s">
        <v>40</v>
      </c>
      <c r="BD120" s="295" t="s">
        <v>40</v>
      </c>
      <c r="BE120" s="296" t="s">
        <v>40</v>
      </c>
      <c r="BF120" s="299">
        <f t="shared" si="37"/>
        <v>14</v>
      </c>
      <c r="BG120" s="34">
        <f t="shared" si="38"/>
        <v>15</v>
      </c>
      <c r="BH120" s="34">
        <f t="shared" si="25"/>
        <v>5</v>
      </c>
      <c r="BI120" s="34">
        <f t="shared" si="26"/>
        <v>4</v>
      </c>
      <c r="BJ120" s="34">
        <f t="shared" si="24"/>
        <v>0</v>
      </c>
      <c r="BK120" s="34">
        <f t="shared" si="27"/>
        <v>0</v>
      </c>
      <c r="BL120" s="34">
        <f t="shared" si="28"/>
        <v>14</v>
      </c>
      <c r="BM120" s="35">
        <f t="shared" si="29"/>
        <v>52</v>
      </c>
    </row>
    <row r="121" spans="1:65" s="141" customFormat="1" ht="18.75" thickBot="1" x14ac:dyDescent="0.3">
      <c r="A121" s="509"/>
      <c r="B121" s="65" t="s">
        <v>171</v>
      </c>
      <c r="C121" s="281">
        <v>4</v>
      </c>
      <c r="D121" s="310" t="s">
        <v>174</v>
      </c>
      <c r="E121" s="311"/>
      <c r="F121" s="67"/>
      <c r="G121" s="307"/>
      <c r="H121" s="307"/>
      <c r="I121" s="319"/>
      <c r="J121" s="67"/>
      <c r="K121" s="307"/>
      <c r="L121" s="307"/>
      <c r="M121" s="307"/>
      <c r="N121" s="68"/>
      <c r="O121" s="318"/>
      <c r="P121" s="307"/>
      <c r="Q121" s="307"/>
      <c r="R121" s="319"/>
      <c r="S121" s="67"/>
      <c r="T121" s="316" t="s">
        <v>39</v>
      </c>
      <c r="U121" s="316" t="s">
        <v>39</v>
      </c>
      <c r="V121" s="317" t="s">
        <v>39</v>
      </c>
      <c r="W121" s="67" t="s">
        <v>40</v>
      </c>
      <c r="X121" s="307" t="s">
        <v>40</v>
      </c>
      <c r="Y121" s="307" t="s">
        <v>40</v>
      </c>
      <c r="Z121" s="307" t="s">
        <v>40</v>
      </c>
      <c r="AA121" s="319" t="s">
        <v>40</v>
      </c>
      <c r="AB121" s="67"/>
      <c r="AC121" s="307"/>
      <c r="AD121" s="307"/>
      <c r="AE121" s="282"/>
      <c r="AF121" s="333"/>
      <c r="AG121" s="331" t="s">
        <v>42</v>
      </c>
      <c r="AH121" s="387"/>
      <c r="AI121" s="388"/>
      <c r="AJ121" s="432"/>
      <c r="AK121" s="451"/>
      <c r="AL121" s="451"/>
      <c r="AM121" s="451"/>
      <c r="AN121" s="414" t="s">
        <v>42</v>
      </c>
      <c r="AO121" s="410" t="s">
        <v>42</v>
      </c>
      <c r="AP121" s="404" t="s">
        <v>42</v>
      </c>
      <c r="AQ121" s="334" t="s">
        <v>42</v>
      </c>
      <c r="AR121" s="67" t="s">
        <v>42</v>
      </c>
      <c r="AS121" s="67" t="s">
        <v>39</v>
      </c>
      <c r="AT121" s="307" t="s">
        <v>39</v>
      </c>
      <c r="AU121" s="307" t="s">
        <v>43</v>
      </c>
      <c r="AV121" s="319" t="s">
        <v>43</v>
      </c>
      <c r="AW121" s="139"/>
      <c r="AX121" s="316"/>
      <c r="AY121" s="316"/>
      <c r="AZ121" s="316"/>
      <c r="BA121" s="68"/>
      <c r="BB121" s="318"/>
      <c r="BC121" s="307"/>
      <c r="BD121" s="269"/>
      <c r="BE121" s="319"/>
      <c r="BF121" s="299">
        <f t="shared" si="37"/>
        <v>14</v>
      </c>
      <c r="BG121" s="34">
        <f t="shared" si="38"/>
        <v>11</v>
      </c>
      <c r="BH121" s="71">
        <f t="shared" si="25"/>
        <v>5</v>
      </c>
      <c r="BI121" s="71">
        <f t="shared" si="26"/>
        <v>6</v>
      </c>
      <c r="BJ121" s="71">
        <f t="shared" si="24"/>
        <v>0</v>
      </c>
      <c r="BK121" s="71">
        <f t="shared" si="27"/>
        <v>2</v>
      </c>
      <c r="BL121" s="71">
        <f t="shared" si="28"/>
        <v>5</v>
      </c>
      <c r="BM121" s="72">
        <f t="shared" si="29"/>
        <v>43</v>
      </c>
    </row>
    <row r="122" spans="1:65" s="141" customFormat="1" ht="36.75" thickTop="1" x14ac:dyDescent="0.25">
      <c r="A122" s="509"/>
      <c r="B122" s="52" t="s">
        <v>175</v>
      </c>
      <c r="C122" s="53">
        <v>1</v>
      </c>
      <c r="D122" s="216" t="s">
        <v>176</v>
      </c>
      <c r="E122" s="217"/>
      <c r="F122" s="54"/>
      <c r="G122" s="55"/>
      <c r="H122" s="55"/>
      <c r="I122" s="60"/>
      <c r="J122" s="54"/>
      <c r="K122" s="55"/>
      <c r="L122" s="55"/>
      <c r="M122" s="55"/>
      <c r="N122" s="57"/>
      <c r="O122" s="58"/>
      <c r="P122" s="55"/>
      <c r="Q122" s="59"/>
      <c r="R122" s="60"/>
      <c r="S122" s="54"/>
      <c r="T122" s="55" t="s">
        <v>39</v>
      </c>
      <c r="U122" s="55" t="s">
        <v>39</v>
      </c>
      <c r="V122" s="60" t="s">
        <v>39</v>
      </c>
      <c r="W122" s="54" t="s">
        <v>40</v>
      </c>
      <c r="X122" s="55" t="s">
        <v>40</v>
      </c>
      <c r="Y122" s="55" t="s">
        <v>40</v>
      </c>
      <c r="Z122" s="55" t="s">
        <v>40</v>
      </c>
      <c r="AA122" s="60" t="s">
        <v>40</v>
      </c>
      <c r="AB122" s="54"/>
      <c r="AC122" s="55"/>
      <c r="AD122" s="55"/>
      <c r="AE122" s="119"/>
      <c r="AF122" s="58"/>
      <c r="AG122" s="28"/>
      <c r="AH122" s="347"/>
      <c r="AI122" s="347"/>
      <c r="AJ122" s="27"/>
      <c r="AK122" s="28"/>
      <c r="AL122" s="28"/>
      <c r="AM122" s="28"/>
      <c r="AN122" s="328"/>
      <c r="AO122" s="30"/>
      <c r="AP122" s="55"/>
      <c r="AQ122" s="55"/>
      <c r="AR122" s="60"/>
      <c r="AS122" s="54"/>
      <c r="AT122" s="55" t="s">
        <v>39</v>
      </c>
      <c r="AU122" s="55" t="s">
        <v>39</v>
      </c>
      <c r="AV122" s="57" t="s">
        <v>39</v>
      </c>
      <c r="AW122" s="54" t="s">
        <v>40</v>
      </c>
      <c r="AX122" s="55" t="s">
        <v>40</v>
      </c>
      <c r="AY122" s="55" t="s">
        <v>40</v>
      </c>
      <c r="AZ122" s="55" t="s">
        <v>40</v>
      </c>
      <c r="BA122" s="57" t="s">
        <v>40</v>
      </c>
      <c r="BB122" s="58" t="s">
        <v>40</v>
      </c>
      <c r="BC122" s="55" t="s">
        <v>40</v>
      </c>
      <c r="BD122" s="55" t="s">
        <v>40</v>
      </c>
      <c r="BE122" s="60" t="s">
        <v>40</v>
      </c>
      <c r="BF122" s="61">
        <f t="shared" ref="BF122:BF129" si="39">COUNTIF($F122:$V122,"")</f>
        <v>14</v>
      </c>
      <c r="BG122" s="62">
        <f t="shared" ref="BG122:BG128" si="40">COUNTIF($AB122:$AV122,"")</f>
        <v>18</v>
      </c>
      <c r="BH122" s="62">
        <f t="shared" si="25"/>
        <v>6</v>
      </c>
      <c r="BI122" s="62">
        <f t="shared" si="26"/>
        <v>0</v>
      </c>
      <c r="BJ122" s="62">
        <f t="shared" si="24"/>
        <v>0</v>
      </c>
      <c r="BK122" s="62">
        <f t="shared" si="27"/>
        <v>0</v>
      </c>
      <c r="BL122" s="62">
        <f t="shared" si="28"/>
        <v>14</v>
      </c>
      <c r="BM122" s="63">
        <f>SUM(BF122:BL122)</f>
        <v>52</v>
      </c>
    </row>
    <row r="123" spans="1:65" s="141" customFormat="1" ht="36" x14ac:dyDescent="0.25">
      <c r="A123" s="509"/>
      <c r="B123" s="64" t="s">
        <v>175</v>
      </c>
      <c r="C123" s="41">
        <v>1</v>
      </c>
      <c r="D123" s="324" t="s">
        <v>177</v>
      </c>
      <c r="E123" s="325"/>
      <c r="F123" s="38"/>
      <c r="G123" s="295"/>
      <c r="H123" s="295"/>
      <c r="I123" s="296"/>
      <c r="J123" s="32"/>
      <c r="K123" s="47"/>
      <c r="L123" s="47"/>
      <c r="M123" s="47"/>
      <c r="N123" s="33"/>
      <c r="O123" s="283"/>
      <c r="P123" s="295"/>
      <c r="Q123" s="42"/>
      <c r="R123" s="296"/>
      <c r="S123" s="38"/>
      <c r="T123" s="28" t="s">
        <v>39</v>
      </c>
      <c r="U123" s="28" t="s">
        <v>39</v>
      </c>
      <c r="V123" s="31" t="s">
        <v>39</v>
      </c>
      <c r="W123" s="38" t="s">
        <v>40</v>
      </c>
      <c r="X123" s="295" t="s">
        <v>40</v>
      </c>
      <c r="Y123" s="295" t="s">
        <v>40</v>
      </c>
      <c r="Z123" s="295" t="s">
        <v>40</v>
      </c>
      <c r="AA123" s="296" t="s">
        <v>40</v>
      </c>
      <c r="AB123" s="38"/>
      <c r="AC123" s="295"/>
      <c r="AD123" s="295"/>
      <c r="AE123" s="33"/>
      <c r="AF123" s="283"/>
      <c r="AG123" s="295"/>
      <c r="AH123" s="349"/>
      <c r="AI123" s="350"/>
      <c r="AJ123" s="38"/>
      <c r="AK123" s="295"/>
      <c r="AL123" s="295"/>
      <c r="AM123" s="295"/>
      <c r="AN123" s="33"/>
      <c r="AO123" s="283"/>
      <c r="AP123" s="295"/>
      <c r="AQ123" s="295"/>
      <c r="AR123" s="296"/>
      <c r="AS123" s="38"/>
      <c r="AT123" s="295" t="s">
        <v>39</v>
      </c>
      <c r="AU123" s="295" t="s">
        <v>39</v>
      </c>
      <c r="AV123" s="33" t="s">
        <v>39</v>
      </c>
      <c r="AW123" s="38" t="s">
        <v>40</v>
      </c>
      <c r="AX123" s="295" t="s">
        <v>40</v>
      </c>
      <c r="AY123" s="295" t="s">
        <v>40</v>
      </c>
      <c r="AZ123" s="295" t="s">
        <v>40</v>
      </c>
      <c r="BA123" s="33" t="s">
        <v>40</v>
      </c>
      <c r="BB123" s="283" t="s">
        <v>40</v>
      </c>
      <c r="BC123" s="295" t="s">
        <v>40</v>
      </c>
      <c r="BD123" s="295" t="s">
        <v>40</v>
      </c>
      <c r="BE123" s="296" t="s">
        <v>40</v>
      </c>
      <c r="BF123" s="299">
        <f>COUNTIF($F123:$V123,"")</f>
        <v>14</v>
      </c>
      <c r="BG123" s="34">
        <f>COUNTIF($AB123:$AV123,"")</f>
        <v>18</v>
      </c>
      <c r="BH123" s="34">
        <f t="shared" si="25"/>
        <v>6</v>
      </c>
      <c r="BI123" s="34">
        <f t="shared" si="26"/>
        <v>0</v>
      </c>
      <c r="BJ123" s="34">
        <f t="shared" si="24"/>
        <v>0</v>
      </c>
      <c r="BK123" s="34">
        <f t="shared" si="27"/>
        <v>0</v>
      </c>
      <c r="BL123" s="34">
        <f t="shared" si="28"/>
        <v>14</v>
      </c>
      <c r="BM123" s="35">
        <f>SUM(BF123:BL123)</f>
        <v>52</v>
      </c>
    </row>
    <row r="124" spans="1:65" s="141" customFormat="1" ht="36" x14ac:dyDescent="0.25">
      <c r="A124" s="509"/>
      <c r="B124" s="64" t="s">
        <v>175</v>
      </c>
      <c r="C124" s="41">
        <v>2</v>
      </c>
      <c r="D124" s="324" t="s">
        <v>178</v>
      </c>
      <c r="E124" s="325"/>
      <c r="F124" s="38"/>
      <c r="G124" s="295"/>
      <c r="H124" s="295"/>
      <c r="I124" s="296"/>
      <c r="J124" s="32" t="s">
        <v>42</v>
      </c>
      <c r="K124" s="47" t="s">
        <v>42</v>
      </c>
      <c r="L124" s="47" t="s">
        <v>42</v>
      </c>
      <c r="M124" s="47" t="s">
        <v>42</v>
      </c>
      <c r="N124" s="33"/>
      <c r="O124" s="283"/>
      <c r="P124" s="295"/>
      <c r="Q124" s="42"/>
      <c r="R124" s="296"/>
      <c r="S124" s="38"/>
      <c r="T124" s="28" t="s">
        <v>39</v>
      </c>
      <c r="U124" s="28" t="s">
        <v>39</v>
      </c>
      <c r="V124" s="31" t="s">
        <v>39</v>
      </c>
      <c r="W124" s="38" t="s">
        <v>40</v>
      </c>
      <c r="X124" s="295" t="s">
        <v>40</v>
      </c>
      <c r="Y124" s="295" t="s">
        <v>40</v>
      </c>
      <c r="Z124" s="295" t="s">
        <v>40</v>
      </c>
      <c r="AA124" s="296" t="s">
        <v>40</v>
      </c>
      <c r="AB124" s="38"/>
      <c r="AC124" s="295"/>
      <c r="AD124" s="295"/>
      <c r="AE124" s="33"/>
      <c r="AF124" s="283"/>
      <c r="AG124" s="295" t="s">
        <v>42</v>
      </c>
      <c r="AH124" s="326"/>
      <c r="AI124" s="384"/>
      <c r="AJ124" s="433"/>
      <c r="AK124" s="430"/>
      <c r="AL124" s="430"/>
      <c r="AM124" s="430"/>
      <c r="AN124" s="383"/>
      <c r="AO124" s="449"/>
      <c r="AP124" s="400" t="s">
        <v>42</v>
      </c>
      <c r="AQ124" s="402" t="s">
        <v>42</v>
      </c>
      <c r="AR124" s="541" t="s">
        <v>42</v>
      </c>
      <c r="AS124" s="440" t="s">
        <v>42</v>
      </c>
      <c r="AT124" s="38" t="s">
        <v>42</v>
      </c>
      <c r="AU124" s="295" t="s">
        <v>39</v>
      </c>
      <c r="AV124" s="33" t="s">
        <v>39</v>
      </c>
      <c r="AW124" s="38" t="s">
        <v>40</v>
      </c>
      <c r="AX124" s="295" t="s">
        <v>40</v>
      </c>
      <c r="AY124" s="295" t="s">
        <v>40</v>
      </c>
      <c r="AZ124" s="295" t="s">
        <v>40</v>
      </c>
      <c r="BA124" s="33" t="s">
        <v>40</v>
      </c>
      <c r="BB124" s="283" t="s">
        <v>40</v>
      </c>
      <c r="BC124" s="295" t="s">
        <v>40</v>
      </c>
      <c r="BD124" s="295" t="s">
        <v>40</v>
      </c>
      <c r="BE124" s="296" t="s">
        <v>40</v>
      </c>
      <c r="BF124" s="299">
        <f>COUNTIF($F124:$V124,"")</f>
        <v>10</v>
      </c>
      <c r="BG124" s="34">
        <f>COUNTIF($AB124:$AV124,"")</f>
        <v>13</v>
      </c>
      <c r="BH124" s="34">
        <f t="shared" si="25"/>
        <v>5</v>
      </c>
      <c r="BI124" s="34">
        <f t="shared" si="26"/>
        <v>10</v>
      </c>
      <c r="BJ124" s="34">
        <f t="shared" si="24"/>
        <v>0</v>
      </c>
      <c r="BK124" s="34">
        <f t="shared" si="27"/>
        <v>0</v>
      </c>
      <c r="BL124" s="34">
        <f t="shared" si="28"/>
        <v>14</v>
      </c>
      <c r="BM124" s="35">
        <f>SUM(BF124:BL124)</f>
        <v>52</v>
      </c>
    </row>
    <row r="125" spans="1:65" s="141" customFormat="1" ht="36" x14ac:dyDescent="0.25">
      <c r="A125" s="509"/>
      <c r="B125" s="64" t="s">
        <v>175</v>
      </c>
      <c r="C125" s="41">
        <v>2</v>
      </c>
      <c r="D125" s="324" t="s">
        <v>179</v>
      </c>
      <c r="E125" s="325"/>
      <c r="F125" s="38"/>
      <c r="G125" s="295"/>
      <c r="H125" s="295"/>
      <c r="I125" s="296"/>
      <c r="J125" s="38"/>
      <c r="K125" s="295"/>
      <c r="L125" s="295"/>
      <c r="M125" s="295"/>
      <c r="N125" s="33"/>
      <c r="O125" s="283"/>
      <c r="P125" s="295"/>
      <c r="Q125" s="42"/>
      <c r="R125" s="296"/>
      <c r="S125" s="38"/>
      <c r="T125" s="28" t="s">
        <v>39</v>
      </c>
      <c r="U125" s="28" t="s">
        <v>39</v>
      </c>
      <c r="V125" s="31" t="s">
        <v>39</v>
      </c>
      <c r="W125" s="38" t="s">
        <v>40</v>
      </c>
      <c r="X125" s="295" t="s">
        <v>40</v>
      </c>
      <c r="Y125" s="295" t="s">
        <v>40</v>
      </c>
      <c r="Z125" s="295" t="s">
        <v>40</v>
      </c>
      <c r="AA125" s="296" t="s">
        <v>40</v>
      </c>
      <c r="AB125" s="38"/>
      <c r="AC125" s="295"/>
      <c r="AD125" s="295"/>
      <c r="AE125" s="33" t="s">
        <v>42</v>
      </c>
      <c r="AF125" s="283" t="s">
        <v>42</v>
      </c>
      <c r="AG125" s="295"/>
      <c r="AH125" s="349"/>
      <c r="AI125" s="350"/>
      <c r="AJ125" s="38"/>
      <c r="AK125" s="295"/>
      <c r="AL125" s="295"/>
      <c r="AM125" s="295"/>
      <c r="AN125" s="33"/>
      <c r="AO125" s="283"/>
      <c r="AP125" s="295"/>
      <c r="AQ125" s="295"/>
      <c r="AR125" s="296"/>
      <c r="AS125" s="38"/>
      <c r="AT125" s="295" t="s">
        <v>39</v>
      </c>
      <c r="AU125" s="295" t="s">
        <v>39</v>
      </c>
      <c r="AV125" s="33" t="s">
        <v>39</v>
      </c>
      <c r="AW125" s="38" t="s">
        <v>40</v>
      </c>
      <c r="AX125" s="295" t="s">
        <v>40</v>
      </c>
      <c r="AY125" s="295" t="s">
        <v>40</v>
      </c>
      <c r="AZ125" s="295" t="s">
        <v>40</v>
      </c>
      <c r="BA125" s="33" t="s">
        <v>40</v>
      </c>
      <c r="BB125" s="283" t="s">
        <v>40</v>
      </c>
      <c r="BC125" s="295" t="s">
        <v>40</v>
      </c>
      <c r="BD125" s="295" t="s">
        <v>40</v>
      </c>
      <c r="BE125" s="296" t="s">
        <v>40</v>
      </c>
      <c r="BF125" s="299">
        <f t="shared" si="39"/>
        <v>14</v>
      </c>
      <c r="BG125" s="34">
        <f t="shared" si="40"/>
        <v>16</v>
      </c>
      <c r="BH125" s="34">
        <f t="shared" si="25"/>
        <v>6</v>
      </c>
      <c r="BI125" s="34">
        <f t="shared" si="26"/>
        <v>2</v>
      </c>
      <c r="BJ125" s="34">
        <f t="shared" si="24"/>
        <v>0</v>
      </c>
      <c r="BK125" s="34">
        <f t="shared" si="27"/>
        <v>0</v>
      </c>
      <c r="BL125" s="34">
        <f t="shared" si="28"/>
        <v>14</v>
      </c>
      <c r="BM125" s="35">
        <f t="shared" si="29"/>
        <v>52</v>
      </c>
    </row>
    <row r="126" spans="1:65" s="141" customFormat="1" ht="36" x14ac:dyDescent="0.25">
      <c r="A126" s="509"/>
      <c r="B126" s="64" t="s">
        <v>175</v>
      </c>
      <c r="C126" s="134">
        <v>3</v>
      </c>
      <c r="D126" s="300" t="s">
        <v>180</v>
      </c>
      <c r="E126" s="301"/>
      <c r="F126" s="38"/>
      <c r="G126" s="295"/>
      <c r="H126" s="295"/>
      <c r="I126" s="296"/>
      <c r="J126" s="38"/>
      <c r="K126" s="295"/>
      <c r="L126" s="295"/>
      <c r="M126" s="295"/>
      <c r="N126" s="33"/>
      <c r="O126" s="283"/>
      <c r="P126" s="295"/>
      <c r="Q126" s="42"/>
      <c r="R126" s="296"/>
      <c r="S126" s="38"/>
      <c r="T126" s="28" t="s">
        <v>39</v>
      </c>
      <c r="U126" s="28" t="s">
        <v>39</v>
      </c>
      <c r="V126" s="31" t="s">
        <v>39</v>
      </c>
      <c r="W126" s="38" t="s">
        <v>40</v>
      </c>
      <c r="X126" s="295" t="s">
        <v>40</v>
      </c>
      <c r="Y126" s="295" t="s">
        <v>40</v>
      </c>
      <c r="Z126" s="295" t="s">
        <v>40</v>
      </c>
      <c r="AA126" s="296" t="s">
        <v>40</v>
      </c>
      <c r="AB126" s="38"/>
      <c r="AC126" s="295"/>
      <c r="AD126" s="295"/>
      <c r="AE126" s="33"/>
      <c r="AF126" s="283"/>
      <c r="AG126" s="295"/>
      <c r="AH126" s="349"/>
      <c r="AI126" s="350"/>
      <c r="AJ126" s="433"/>
      <c r="AK126" s="430"/>
      <c r="AL126" s="430"/>
      <c r="AM126" s="430"/>
      <c r="AN126" s="383"/>
      <c r="AO126" s="449"/>
      <c r="AP126" s="326"/>
      <c r="AQ126" s="403" t="s">
        <v>42</v>
      </c>
      <c r="AR126" s="296" t="s">
        <v>42</v>
      </c>
      <c r="AS126" s="38" t="s">
        <v>42</v>
      </c>
      <c r="AT126" s="295" t="s">
        <v>42</v>
      </c>
      <c r="AU126" s="295" t="s">
        <v>39</v>
      </c>
      <c r="AV126" s="33" t="s">
        <v>39</v>
      </c>
      <c r="AW126" s="38" t="s">
        <v>40</v>
      </c>
      <c r="AX126" s="295" t="s">
        <v>40</v>
      </c>
      <c r="AY126" s="295" t="s">
        <v>40</v>
      </c>
      <c r="AZ126" s="295" t="s">
        <v>40</v>
      </c>
      <c r="BA126" s="33" t="s">
        <v>40</v>
      </c>
      <c r="BB126" s="283" t="s">
        <v>40</v>
      </c>
      <c r="BC126" s="295" t="s">
        <v>40</v>
      </c>
      <c r="BD126" s="295" t="s">
        <v>40</v>
      </c>
      <c r="BE126" s="296" t="s">
        <v>40</v>
      </c>
      <c r="BF126" s="299">
        <f t="shared" si="39"/>
        <v>14</v>
      </c>
      <c r="BG126" s="34">
        <f t="shared" si="40"/>
        <v>15</v>
      </c>
      <c r="BH126" s="34">
        <f t="shared" si="25"/>
        <v>5</v>
      </c>
      <c r="BI126" s="34">
        <f t="shared" si="26"/>
        <v>4</v>
      </c>
      <c r="BJ126" s="34">
        <f t="shared" si="24"/>
        <v>0</v>
      </c>
      <c r="BK126" s="34">
        <f t="shared" si="27"/>
        <v>0</v>
      </c>
      <c r="BL126" s="34">
        <f t="shared" si="28"/>
        <v>14</v>
      </c>
      <c r="BM126" s="35">
        <f t="shared" si="29"/>
        <v>52</v>
      </c>
    </row>
    <row r="127" spans="1:65" s="141" customFormat="1" ht="36" x14ac:dyDescent="0.25">
      <c r="A127" s="509"/>
      <c r="B127" s="64" t="s">
        <v>175</v>
      </c>
      <c r="C127" s="136">
        <v>4</v>
      </c>
      <c r="D127" s="324" t="s">
        <v>181</v>
      </c>
      <c r="E127" s="325"/>
      <c r="F127" s="38"/>
      <c r="G127" s="295"/>
      <c r="H127" s="295"/>
      <c r="I127" s="296"/>
      <c r="J127" s="38"/>
      <c r="K127" s="295"/>
      <c r="L127" s="295"/>
      <c r="M127" s="295"/>
      <c r="N127" s="33"/>
      <c r="O127" s="283"/>
      <c r="P127" s="295" t="s">
        <v>42</v>
      </c>
      <c r="Q127" s="42" t="s">
        <v>42</v>
      </c>
      <c r="R127" s="296" t="s">
        <v>42</v>
      </c>
      <c r="S127" s="38" t="s">
        <v>42</v>
      </c>
      <c r="T127" s="28" t="s">
        <v>39</v>
      </c>
      <c r="U127" s="28" t="s">
        <v>39</v>
      </c>
      <c r="V127" s="31" t="s">
        <v>39</v>
      </c>
      <c r="W127" s="38" t="s">
        <v>40</v>
      </c>
      <c r="X127" s="295" t="s">
        <v>40</v>
      </c>
      <c r="Y127" s="295" t="s">
        <v>40</v>
      </c>
      <c r="Z127" s="295" t="s">
        <v>40</v>
      </c>
      <c r="AA127" s="296" t="s">
        <v>40</v>
      </c>
      <c r="AB127" s="38"/>
      <c r="AC127" s="295"/>
      <c r="AD127" s="295"/>
      <c r="AE127" s="33"/>
      <c r="AF127" s="283"/>
      <c r="AG127" s="295" t="s">
        <v>42</v>
      </c>
      <c r="AH127" s="326"/>
      <c r="AI127" s="384"/>
      <c r="AJ127" s="430"/>
      <c r="AK127" s="430"/>
      <c r="AL127" s="430"/>
      <c r="AM127" s="430"/>
      <c r="AN127" s="446" t="s">
        <v>42</v>
      </c>
      <c r="AO127" s="411" t="s">
        <v>42</v>
      </c>
      <c r="AP127" s="420" t="s">
        <v>42</v>
      </c>
      <c r="AQ127" s="27" t="s">
        <v>42</v>
      </c>
      <c r="AR127" s="28" t="s">
        <v>42</v>
      </c>
      <c r="AS127" s="38" t="s">
        <v>39</v>
      </c>
      <c r="AT127" s="295" t="s">
        <v>39</v>
      </c>
      <c r="AU127" s="295" t="s">
        <v>43</v>
      </c>
      <c r="AV127" s="296" t="s">
        <v>43</v>
      </c>
      <c r="AW127" s="38"/>
      <c r="AX127" s="295"/>
      <c r="AY127" s="295"/>
      <c r="AZ127" s="295"/>
      <c r="BA127" s="33"/>
      <c r="BB127" s="283"/>
      <c r="BC127" s="295"/>
      <c r="BD127" s="295"/>
      <c r="BE127" s="296"/>
      <c r="BF127" s="299">
        <f t="shared" si="39"/>
        <v>10</v>
      </c>
      <c r="BG127" s="34">
        <f t="shared" si="40"/>
        <v>11</v>
      </c>
      <c r="BH127" s="34">
        <f t="shared" si="25"/>
        <v>5</v>
      </c>
      <c r="BI127" s="34">
        <f t="shared" si="26"/>
        <v>10</v>
      </c>
      <c r="BJ127" s="34">
        <f t="shared" si="24"/>
        <v>0</v>
      </c>
      <c r="BK127" s="34">
        <f t="shared" si="27"/>
        <v>2</v>
      </c>
      <c r="BL127" s="34">
        <f t="shared" si="28"/>
        <v>5</v>
      </c>
      <c r="BM127" s="35">
        <f t="shared" si="29"/>
        <v>43</v>
      </c>
    </row>
    <row r="128" spans="1:65" s="141" customFormat="1" ht="36" x14ac:dyDescent="0.25">
      <c r="A128" s="509"/>
      <c r="B128" s="73" t="s">
        <v>182</v>
      </c>
      <c r="C128" s="136" t="s">
        <v>47</v>
      </c>
      <c r="D128" s="324" t="s">
        <v>183</v>
      </c>
      <c r="E128" s="325"/>
      <c r="F128" s="38"/>
      <c r="G128" s="295"/>
      <c r="H128" s="295"/>
      <c r="I128" s="296"/>
      <c r="J128" s="38"/>
      <c r="K128" s="295"/>
      <c r="L128" s="42"/>
      <c r="M128" s="295"/>
      <c r="N128" s="33"/>
      <c r="O128" s="283"/>
      <c r="P128" s="295"/>
      <c r="Q128" s="295"/>
      <c r="R128" s="296"/>
      <c r="S128" s="38"/>
      <c r="T128" s="28" t="s">
        <v>39</v>
      </c>
      <c r="U128" s="28" t="s">
        <v>39</v>
      </c>
      <c r="V128" s="31" t="s">
        <v>39</v>
      </c>
      <c r="W128" s="38" t="s">
        <v>40</v>
      </c>
      <c r="X128" s="295" t="s">
        <v>40</v>
      </c>
      <c r="Y128" s="295" t="s">
        <v>40</v>
      </c>
      <c r="Z128" s="295" t="s">
        <v>40</v>
      </c>
      <c r="AA128" s="296" t="s">
        <v>40</v>
      </c>
      <c r="AB128" s="38"/>
      <c r="AC128" s="295"/>
      <c r="AD128" s="295"/>
      <c r="AE128" s="33"/>
      <c r="AF128" s="283"/>
      <c r="AG128" s="295"/>
      <c r="AH128" s="349"/>
      <c r="AI128" s="350"/>
      <c r="AJ128" s="38"/>
      <c r="AK128" s="430"/>
      <c r="AL128" s="430"/>
      <c r="AM128" s="430"/>
      <c r="AN128" s="383"/>
      <c r="AO128" s="283"/>
      <c r="AP128" s="400" t="s">
        <v>42</v>
      </c>
      <c r="AQ128" s="400" t="s">
        <v>42</v>
      </c>
      <c r="AR128" s="446" t="s">
        <v>42</v>
      </c>
      <c r="AS128" s="448" t="s">
        <v>42</v>
      </c>
      <c r="AT128" s="295" t="s">
        <v>39</v>
      </c>
      <c r="AU128" s="295" t="s">
        <v>39</v>
      </c>
      <c r="AV128" s="33" t="s">
        <v>39</v>
      </c>
      <c r="AW128" s="38" t="s">
        <v>40</v>
      </c>
      <c r="AX128" s="295" t="s">
        <v>40</v>
      </c>
      <c r="AY128" s="295" t="s">
        <v>40</v>
      </c>
      <c r="AZ128" s="295" t="s">
        <v>40</v>
      </c>
      <c r="BA128" s="33" t="s">
        <v>40</v>
      </c>
      <c r="BB128" s="283" t="s">
        <v>40</v>
      </c>
      <c r="BC128" s="295" t="s">
        <v>40</v>
      </c>
      <c r="BD128" s="42" t="s">
        <v>40</v>
      </c>
      <c r="BE128" s="296" t="s">
        <v>40</v>
      </c>
      <c r="BF128" s="299">
        <f t="shared" si="39"/>
        <v>14</v>
      </c>
      <c r="BG128" s="34">
        <f t="shared" si="40"/>
        <v>14</v>
      </c>
      <c r="BH128" s="34">
        <f t="shared" si="25"/>
        <v>6</v>
      </c>
      <c r="BI128" s="34">
        <f t="shared" si="26"/>
        <v>4</v>
      </c>
      <c r="BJ128" s="34">
        <f t="shared" si="24"/>
        <v>0</v>
      </c>
      <c r="BK128" s="34">
        <f t="shared" si="27"/>
        <v>0</v>
      </c>
      <c r="BL128" s="34">
        <f t="shared" si="28"/>
        <v>14</v>
      </c>
      <c r="BM128" s="35">
        <f t="shared" si="29"/>
        <v>52</v>
      </c>
    </row>
    <row r="129" spans="1:85" s="141" customFormat="1" ht="36.75" thickBot="1" x14ac:dyDescent="0.3">
      <c r="A129" s="509"/>
      <c r="B129" s="92" t="s">
        <v>182</v>
      </c>
      <c r="C129" s="93" t="s">
        <v>49</v>
      </c>
      <c r="D129" s="226" t="s">
        <v>184</v>
      </c>
      <c r="E129" s="227"/>
      <c r="F129" s="94"/>
      <c r="G129" s="322"/>
      <c r="H129" s="322"/>
      <c r="I129" s="323"/>
      <c r="J129" s="38"/>
      <c r="K129" s="295" t="s">
        <v>42</v>
      </c>
      <c r="L129" s="295" t="s">
        <v>42</v>
      </c>
      <c r="M129" s="295" t="s">
        <v>42</v>
      </c>
      <c r="N129" s="33" t="s">
        <v>42</v>
      </c>
      <c r="O129" s="28" t="s">
        <v>39</v>
      </c>
      <c r="P129" s="28" t="s">
        <v>39</v>
      </c>
      <c r="Q129" s="320" t="s">
        <v>142</v>
      </c>
      <c r="R129" s="68" t="s">
        <v>142</v>
      </c>
      <c r="S129" s="67" t="s">
        <v>142</v>
      </c>
      <c r="T129" s="320" t="s">
        <v>142</v>
      </c>
      <c r="U129" s="307" t="s">
        <v>43</v>
      </c>
      <c r="V129" s="307" t="s">
        <v>43</v>
      </c>
      <c r="W129" s="94"/>
      <c r="X129" s="521"/>
      <c r="Y129" s="521"/>
      <c r="Z129" s="521"/>
      <c r="AA129" s="521"/>
      <c r="AB129" s="521"/>
      <c r="AC129" s="521"/>
      <c r="AD129" s="521"/>
      <c r="AE129" s="521"/>
      <c r="AF129" s="521"/>
      <c r="AG129" s="521"/>
      <c r="AH129" s="521"/>
      <c r="AI129" s="521"/>
      <c r="AJ129" s="521"/>
      <c r="AK129" s="521"/>
      <c r="AL129" s="521"/>
      <c r="AM129" s="521"/>
      <c r="AN129" s="521"/>
      <c r="AO129" s="521"/>
      <c r="AP129" s="521"/>
      <c r="AQ129" s="521"/>
      <c r="AR129" s="521"/>
      <c r="AS129" s="521"/>
      <c r="AT129" s="521"/>
      <c r="AU129" s="521"/>
      <c r="AV129" s="521"/>
      <c r="AW129" s="521"/>
      <c r="AX129" s="521"/>
      <c r="AY129" s="521"/>
      <c r="AZ129" s="521"/>
      <c r="BA129" s="521"/>
      <c r="BB129" s="521"/>
      <c r="BC129" s="521"/>
      <c r="BD129" s="521"/>
      <c r="BE129" s="522"/>
      <c r="BF129" s="251">
        <f t="shared" si="39"/>
        <v>5</v>
      </c>
      <c r="BG129" s="131"/>
      <c r="BH129" s="131">
        <f t="shared" si="25"/>
        <v>2</v>
      </c>
      <c r="BI129" s="131">
        <f t="shared" si="26"/>
        <v>4</v>
      </c>
      <c r="BJ129" s="131">
        <f t="shared" si="24"/>
        <v>4</v>
      </c>
      <c r="BK129" s="131">
        <f t="shared" si="27"/>
        <v>2</v>
      </c>
      <c r="BL129" s="131">
        <f t="shared" si="28"/>
        <v>0</v>
      </c>
      <c r="BM129" s="132">
        <f t="shared" si="29"/>
        <v>17</v>
      </c>
    </row>
    <row r="130" spans="1:85" s="141" customFormat="1" ht="37.5" thickTop="1" thickBot="1" x14ac:dyDescent="0.3">
      <c r="A130" s="508" t="s">
        <v>185</v>
      </c>
      <c r="B130" s="236" t="s">
        <v>186</v>
      </c>
      <c r="C130" s="237" t="s">
        <v>47</v>
      </c>
      <c r="D130" s="238" t="s">
        <v>187</v>
      </c>
      <c r="E130" s="239"/>
      <c r="F130" s="240"/>
      <c r="G130" s="241"/>
      <c r="H130" s="241"/>
      <c r="I130" s="242"/>
      <c r="J130" s="240"/>
      <c r="K130" s="241"/>
      <c r="L130" s="241"/>
      <c r="M130" s="241"/>
      <c r="N130" s="243"/>
      <c r="O130" s="244"/>
      <c r="P130" s="241"/>
      <c r="Q130" s="241"/>
      <c r="R130" s="242"/>
      <c r="S130" s="240"/>
      <c r="T130" s="241" t="s">
        <v>39</v>
      </c>
      <c r="U130" s="241" t="s">
        <v>39</v>
      </c>
      <c r="V130" s="242" t="s">
        <v>39</v>
      </c>
      <c r="W130" s="240" t="s">
        <v>40</v>
      </c>
      <c r="X130" s="241" t="s">
        <v>40</v>
      </c>
      <c r="Y130" s="241" t="s">
        <v>40</v>
      </c>
      <c r="Z130" s="241" t="s">
        <v>40</v>
      </c>
      <c r="AA130" s="242" t="s">
        <v>40</v>
      </c>
      <c r="AB130" s="240" t="s">
        <v>42</v>
      </c>
      <c r="AC130" s="241" t="s">
        <v>42</v>
      </c>
      <c r="AD130" s="241" t="s">
        <v>42</v>
      </c>
      <c r="AE130" s="242" t="s">
        <v>42</v>
      </c>
      <c r="AF130" s="240"/>
      <c r="AG130" s="241"/>
      <c r="AH130" s="367"/>
      <c r="AI130" s="368"/>
      <c r="AJ130" s="244"/>
      <c r="AK130" s="241"/>
      <c r="AL130" s="241"/>
      <c r="AM130" s="241"/>
      <c r="AN130" s="243"/>
      <c r="AO130" s="244"/>
      <c r="AP130" s="241"/>
      <c r="AQ130" s="241"/>
      <c r="AR130" s="242"/>
      <c r="AS130" s="240"/>
      <c r="AT130" s="241" t="s">
        <v>39</v>
      </c>
      <c r="AU130" s="241" t="s">
        <v>39</v>
      </c>
      <c r="AV130" s="242" t="s">
        <v>39</v>
      </c>
      <c r="AW130" s="240" t="s">
        <v>40</v>
      </c>
      <c r="AX130" s="241" t="s">
        <v>40</v>
      </c>
      <c r="AY130" s="241" t="s">
        <v>40</v>
      </c>
      <c r="AZ130" s="241" t="s">
        <v>40</v>
      </c>
      <c r="BA130" s="243" t="s">
        <v>40</v>
      </c>
      <c r="BB130" s="244" t="s">
        <v>40</v>
      </c>
      <c r="BC130" s="241" t="s">
        <v>40</v>
      </c>
      <c r="BD130" s="241" t="s">
        <v>40</v>
      </c>
      <c r="BE130" s="245" t="s">
        <v>40</v>
      </c>
      <c r="BF130" s="246">
        <f t="shared" ref="BF130:BF131" si="41">COUNTIF($F130:$V130,"")</f>
        <v>14</v>
      </c>
      <c r="BG130" s="247">
        <f t="shared" ref="BG130:BG131" si="42">COUNTIF($AB130:$AV130,"")</f>
        <v>14</v>
      </c>
      <c r="BH130" s="247">
        <f t="shared" si="25"/>
        <v>6</v>
      </c>
      <c r="BI130" s="247">
        <f t="shared" si="26"/>
        <v>4</v>
      </c>
      <c r="BJ130" s="247">
        <f t="shared" ref="BJ130:BJ154" si="43">COUNTIF($F130:$BE130,"ВР")+COUNTIF($F130:$BE130,"МР")</f>
        <v>0</v>
      </c>
      <c r="BK130" s="247">
        <f t="shared" si="27"/>
        <v>0</v>
      </c>
      <c r="BL130" s="247">
        <f t="shared" si="28"/>
        <v>14</v>
      </c>
      <c r="BM130" s="248">
        <f t="shared" si="29"/>
        <v>52</v>
      </c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1:85" s="141" customFormat="1" ht="36.75" thickTop="1" x14ac:dyDescent="0.25">
      <c r="A131" s="509"/>
      <c r="B131" s="73" t="s">
        <v>188</v>
      </c>
      <c r="C131" s="26">
        <v>1</v>
      </c>
      <c r="D131" s="324" t="s">
        <v>189</v>
      </c>
      <c r="E131" s="325"/>
      <c r="F131" s="27"/>
      <c r="G131" s="28"/>
      <c r="H131" s="28"/>
      <c r="I131" s="31"/>
      <c r="J131" s="27"/>
      <c r="K131" s="28"/>
      <c r="L131" s="28"/>
      <c r="M131" s="28"/>
      <c r="N131" s="29"/>
      <c r="O131" s="30"/>
      <c r="P131" s="28"/>
      <c r="Q131" s="75"/>
      <c r="R131" s="31"/>
      <c r="S131" s="27"/>
      <c r="T131" s="28" t="s">
        <v>39</v>
      </c>
      <c r="U131" s="28" t="s">
        <v>39</v>
      </c>
      <c r="V131" s="31" t="s">
        <v>39</v>
      </c>
      <c r="W131" s="27" t="s">
        <v>40</v>
      </c>
      <c r="X131" s="28" t="s">
        <v>40</v>
      </c>
      <c r="Y131" s="28" t="s">
        <v>40</v>
      </c>
      <c r="Z131" s="28" t="s">
        <v>40</v>
      </c>
      <c r="AA131" s="31" t="s">
        <v>40</v>
      </c>
      <c r="AB131" s="27"/>
      <c r="AC131" s="28"/>
      <c r="AD131" s="28"/>
      <c r="AE131" s="31"/>
      <c r="AF131" s="27"/>
      <c r="AG131" s="28"/>
      <c r="AH131" s="353"/>
      <c r="AI131" s="369"/>
      <c r="AJ131" s="30"/>
      <c r="AK131" s="28"/>
      <c r="AL131" s="28"/>
      <c r="AM131" s="28"/>
      <c r="AN131" s="29"/>
      <c r="AO131" s="30"/>
      <c r="AP131" s="28"/>
      <c r="AQ131" s="28"/>
      <c r="AR131" s="31" t="s">
        <v>39</v>
      </c>
      <c r="AS131" s="27" t="s">
        <v>39</v>
      </c>
      <c r="AT131" s="28" t="s">
        <v>39</v>
      </c>
      <c r="AU131" s="28" t="s">
        <v>42</v>
      </c>
      <c r="AV131" s="31" t="s">
        <v>42</v>
      </c>
      <c r="AW131" s="27" t="s">
        <v>40</v>
      </c>
      <c r="AX131" s="28" t="s">
        <v>40</v>
      </c>
      <c r="AY131" s="28" t="s">
        <v>40</v>
      </c>
      <c r="AZ131" s="28" t="s">
        <v>40</v>
      </c>
      <c r="BA131" s="29" t="s">
        <v>40</v>
      </c>
      <c r="BB131" s="30" t="s">
        <v>40</v>
      </c>
      <c r="BC131" s="28" t="s">
        <v>40</v>
      </c>
      <c r="BD131" s="28" t="s">
        <v>40</v>
      </c>
      <c r="BE131" s="152" t="s">
        <v>40</v>
      </c>
      <c r="BF131" s="61">
        <f t="shared" si="41"/>
        <v>14</v>
      </c>
      <c r="BG131" s="62">
        <f t="shared" si="42"/>
        <v>16</v>
      </c>
      <c r="BH131" s="23">
        <f t="shared" si="25"/>
        <v>6</v>
      </c>
      <c r="BI131" s="23">
        <f t="shared" si="26"/>
        <v>2</v>
      </c>
      <c r="BJ131" s="23">
        <f t="shared" si="43"/>
        <v>0</v>
      </c>
      <c r="BK131" s="23">
        <f t="shared" si="27"/>
        <v>0</v>
      </c>
      <c r="BL131" s="23">
        <f t="shared" si="28"/>
        <v>14</v>
      </c>
      <c r="BM131" s="24">
        <f t="shared" ref="BM131" si="44">SUM(BF131:BL131)</f>
        <v>52</v>
      </c>
    </row>
    <row r="132" spans="1:85" s="141" customFormat="1" ht="36" x14ac:dyDescent="0.25">
      <c r="A132" s="509"/>
      <c r="B132" s="64" t="s">
        <v>188</v>
      </c>
      <c r="C132" s="41">
        <v>2</v>
      </c>
      <c r="D132" s="324" t="s">
        <v>190</v>
      </c>
      <c r="E132" s="325"/>
      <c r="F132" s="38"/>
      <c r="G132" s="295"/>
      <c r="H132" s="295"/>
      <c r="I132" s="296"/>
      <c r="J132" s="38"/>
      <c r="K132" s="295"/>
      <c r="L132" s="295"/>
      <c r="M132" s="295"/>
      <c r="N132" s="33"/>
      <c r="O132" s="283"/>
      <c r="P132" s="295"/>
      <c r="Q132" s="42"/>
      <c r="R132" s="296"/>
      <c r="S132" s="38"/>
      <c r="T132" s="295" t="s">
        <v>39</v>
      </c>
      <c r="U132" s="295" t="s">
        <v>39</v>
      </c>
      <c r="V132" s="296" t="s">
        <v>39</v>
      </c>
      <c r="W132" s="38" t="s">
        <v>40</v>
      </c>
      <c r="X132" s="295" t="s">
        <v>40</v>
      </c>
      <c r="Y132" s="295" t="s">
        <v>40</v>
      </c>
      <c r="Z132" s="295" t="s">
        <v>40</v>
      </c>
      <c r="AA132" s="296" t="s">
        <v>40</v>
      </c>
      <c r="AB132" s="38"/>
      <c r="AC132" s="295"/>
      <c r="AD132" s="295"/>
      <c r="AE132" s="296"/>
      <c r="AF132" s="38"/>
      <c r="AG132" s="295"/>
      <c r="AH132" s="356"/>
      <c r="AI132" s="365"/>
      <c r="AJ132" s="283"/>
      <c r="AK132" s="295"/>
      <c r="AL132" s="295"/>
      <c r="AM132" s="295"/>
      <c r="AN132" s="33"/>
      <c r="AO132" s="283"/>
      <c r="AP132" s="295"/>
      <c r="AQ132" s="295"/>
      <c r="AR132" s="296" t="s">
        <v>39</v>
      </c>
      <c r="AS132" s="38" t="s">
        <v>39</v>
      </c>
      <c r="AT132" s="295" t="s">
        <v>39</v>
      </c>
      <c r="AU132" s="295" t="s">
        <v>42</v>
      </c>
      <c r="AV132" s="296" t="s">
        <v>42</v>
      </c>
      <c r="AW132" s="27" t="s">
        <v>40</v>
      </c>
      <c r="AX132" s="295" t="s">
        <v>40</v>
      </c>
      <c r="AY132" s="295" t="s">
        <v>40</v>
      </c>
      <c r="AZ132" s="295" t="s">
        <v>40</v>
      </c>
      <c r="BA132" s="33" t="s">
        <v>40</v>
      </c>
      <c r="BB132" s="283" t="s">
        <v>40</v>
      </c>
      <c r="BC132" s="295" t="s">
        <v>40</v>
      </c>
      <c r="BD132" s="295" t="s">
        <v>40</v>
      </c>
      <c r="BE132" s="120" t="s">
        <v>40</v>
      </c>
      <c r="BF132" s="22">
        <f>COUNTIF($F132:$V132,"")</f>
        <v>14</v>
      </c>
      <c r="BG132" s="23">
        <f>COUNTIF($AB132:$AV132,"")</f>
        <v>16</v>
      </c>
      <c r="BH132" s="34">
        <f t="shared" si="25"/>
        <v>6</v>
      </c>
      <c r="BI132" s="34">
        <f t="shared" si="26"/>
        <v>2</v>
      </c>
      <c r="BJ132" s="34">
        <f t="shared" si="43"/>
        <v>0</v>
      </c>
      <c r="BK132" s="34">
        <f t="shared" si="27"/>
        <v>0</v>
      </c>
      <c r="BL132" s="34">
        <f t="shared" si="28"/>
        <v>14</v>
      </c>
      <c r="BM132" s="35">
        <f t="shared" si="29"/>
        <v>52</v>
      </c>
    </row>
    <row r="133" spans="1:85" s="141" customFormat="1" ht="36" x14ac:dyDescent="0.25">
      <c r="A133" s="509"/>
      <c r="B133" s="64" t="s">
        <v>188</v>
      </c>
      <c r="C133" s="41">
        <v>3</v>
      </c>
      <c r="D133" s="324" t="s">
        <v>191</v>
      </c>
      <c r="E133" s="325"/>
      <c r="F133" s="38"/>
      <c r="G133" s="295"/>
      <c r="H133" s="295"/>
      <c r="I133" s="296"/>
      <c r="J133" s="38"/>
      <c r="K133" s="295"/>
      <c r="L133" s="295"/>
      <c r="M133" s="295"/>
      <c r="N133" s="33"/>
      <c r="O133" s="283"/>
      <c r="P133" s="295"/>
      <c r="Q133" s="42"/>
      <c r="R133" s="296" t="s">
        <v>42</v>
      </c>
      <c r="S133" s="38" t="s">
        <v>42</v>
      </c>
      <c r="T133" s="295" t="s">
        <v>39</v>
      </c>
      <c r="U133" s="295" t="s">
        <v>39</v>
      </c>
      <c r="V133" s="296" t="s">
        <v>39</v>
      </c>
      <c r="W133" s="38" t="s">
        <v>40</v>
      </c>
      <c r="X133" s="295" t="s">
        <v>40</v>
      </c>
      <c r="Y133" s="295" t="s">
        <v>40</v>
      </c>
      <c r="Z133" s="295" t="s">
        <v>40</v>
      </c>
      <c r="AA133" s="296" t="s">
        <v>40</v>
      </c>
      <c r="AB133" s="38"/>
      <c r="AC133" s="295"/>
      <c r="AD133" s="295"/>
      <c r="AE133" s="296"/>
      <c r="AF133" s="38"/>
      <c r="AG133" s="295"/>
      <c r="AH133" s="356"/>
      <c r="AI133" s="365"/>
      <c r="AJ133" s="283"/>
      <c r="AK133" s="87"/>
      <c r="AL133" s="87"/>
      <c r="AM133" s="87"/>
      <c r="AN133" s="90"/>
      <c r="AO133" s="283"/>
      <c r="AP133" s="295"/>
      <c r="AQ133" s="295"/>
      <c r="AR133" s="296" t="s">
        <v>39</v>
      </c>
      <c r="AS133" s="38" t="s">
        <v>39</v>
      </c>
      <c r="AT133" s="295" t="s">
        <v>39</v>
      </c>
      <c r="AU133" s="295" t="s">
        <v>42</v>
      </c>
      <c r="AV133" s="296" t="s">
        <v>42</v>
      </c>
      <c r="AW133" s="27" t="s">
        <v>40</v>
      </c>
      <c r="AX133" s="295" t="s">
        <v>40</v>
      </c>
      <c r="AY133" s="295" t="s">
        <v>40</v>
      </c>
      <c r="AZ133" s="295" t="s">
        <v>40</v>
      </c>
      <c r="BA133" s="33" t="s">
        <v>40</v>
      </c>
      <c r="BB133" s="283" t="s">
        <v>40</v>
      </c>
      <c r="BC133" s="295" t="s">
        <v>40</v>
      </c>
      <c r="BD133" s="295" t="s">
        <v>40</v>
      </c>
      <c r="BE133" s="120" t="s">
        <v>40</v>
      </c>
      <c r="BF133" s="22">
        <f t="shared" ref="BF133:BF191" si="45">COUNTIF($F133:$V133,"")</f>
        <v>12</v>
      </c>
      <c r="BG133" s="23">
        <f t="shared" ref="BG133" si="46">COUNTIF($AB133:$AV133,"")</f>
        <v>16</v>
      </c>
      <c r="BH133" s="34">
        <f t="shared" si="25"/>
        <v>6</v>
      </c>
      <c r="BI133" s="34">
        <f t="shared" si="26"/>
        <v>4</v>
      </c>
      <c r="BJ133" s="34">
        <f t="shared" si="43"/>
        <v>0</v>
      </c>
      <c r="BK133" s="34">
        <f t="shared" si="27"/>
        <v>0</v>
      </c>
      <c r="BL133" s="34">
        <f t="shared" si="28"/>
        <v>14</v>
      </c>
      <c r="BM133" s="35">
        <f t="shared" si="29"/>
        <v>52</v>
      </c>
    </row>
    <row r="134" spans="1:85" s="141" customFormat="1" ht="36" x14ac:dyDescent="0.25">
      <c r="A134" s="509"/>
      <c r="B134" s="64" t="s">
        <v>192</v>
      </c>
      <c r="C134" s="41">
        <v>4</v>
      </c>
      <c r="D134" s="324" t="s">
        <v>193</v>
      </c>
      <c r="E134" s="325"/>
      <c r="F134" s="38"/>
      <c r="G134" s="295"/>
      <c r="H134" s="295"/>
      <c r="I134" s="296"/>
      <c r="J134" s="38"/>
      <c r="K134" s="295"/>
      <c r="L134" s="295"/>
      <c r="M134" s="295"/>
      <c r="N134" s="33"/>
      <c r="O134" s="283"/>
      <c r="P134" s="295"/>
      <c r="Q134" s="42"/>
      <c r="R134" s="296" t="s">
        <v>42</v>
      </c>
      <c r="S134" s="38" t="s">
        <v>42</v>
      </c>
      <c r="T134" s="295" t="s">
        <v>39</v>
      </c>
      <c r="U134" s="295" t="s">
        <v>39</v>
      </c>
      <c r="V134" s="296" t="s">
        <v>39</v>
      </c>
      <c r="W134" s="38" t="s">
        <v>40</v>
      </c>
      <c r="X134" s="295" t="s">
        <v>40</v>
      </c>
      <c r="Y134" s="295" t="s">
        <v>40</v>
      </c>
      <c r="Z134" s="295" t="s">
        <v>40</v>
      </c>
      <c r="AA134" s="296" t="s">
        <v>40</v>
      </c>
      <c r="AB134" s="27" t="s">
        <v>42</v>
      </c>
      <c r="AC134" s="28" t="s">
        <v>42</v>
      </c>
      <c r="AD134" s="28" t="s">
        <v>42</v>
      </c>
      <c r="AE134" s="31" t="s">
        <v>42</v>
      </c>
      <c r="AF134" s="38" t="s">
        <v>42</v>
      </c>
      <c r="AG134" s="295" t="s">
        <v>42</v>
      </c>
      <c r="AH134" s="349"/>
      <c r="AI134" s="365"/>
      <c r="AJ134" s="283"/>
      <c r="AK134" s="295"/>
      <c r="AL134" s="295"/>
      <c r="AM134" s="295"/>
      <c r="AN134" s="33"/>
      <c r="AO134" s="283"/>
      <c r="AP134" s="295"/>
      <c r="AQ134" s="295"/>
      <c r="AR134" s="296"/>
      <c r="AS134" s="38" t="s">
        <v>39</v>
      </c>
      <c r="AT134" s="295" t="s">
        <v>39</v>
      </c>
      <c r="AU134" s="295" t="s">
        <v>43</v>
      </c>
      <c r="AV134" s="296" t="s">
        <v>43</v>
      </c>
      <c r="AW134" s="302"/>
      <c r="AX134" s="303"/>
      <c r="AY134" s="303"/>
      <c r="AZ134" s="303"/>
      <c r="BA134" s="303"/>
      <c r="BB134" s="303"/>
      <c r="BC134" s="303"/>
      <c r="BD134" s="303"/>
      <c r="BE134" s="306"/>
      <c r="BF134" s="22">
        <f t="shared" si="45"/>
        <v>12</v>
      </c>
      <c r="BG134" s="23">
        <f>COUNTIF($AB134:$AV134,"")</f>
        <v>11</v>
      </c>
      <c r="BH134" s="34">
        <f t="shared" si="25"/>
        <v>5</v>
      </c>
      <c r="BI134" s="34">
        <f>COUNTIF($F134:$BE134,"П")</f>
        <v>8</v>
      </c>
      <c r="BJ134" s="34">
        <f t="shared" si="43"/>
        <v>0</v>
      </c>
      <c r="BK134" s="34">
        <f t="shared" si="27"/>
        <v>2</v>
      </c>
      <c r="BL134" s="34">
        <f t="shared" si="28"/>
        <v>5</v>
      </c>
      <c r="BM134" s="35">
        <f t="shared" si="29"/>
        <v>43</v>
      </c>
    </row>
    <row r="135" spans="1:85" s="141" customFormat="1" ht="36" x14ac:dyDescent="0.25">
      <c r="A135" s="509"/>
      <c r="B135" s="64" t="s">
        <v>188</v>
      </c>
      <c r="C135" s="37" t="s">
        <v>47</v>
      </c>
      <c r="D135" s="324" t="s">
        <v>194</v>
      </c>
      <c r="E135" s="325"/>
      <c r="F135" s="38"/>
      <c r="G135" s="295"/>
      <c r="H135" s="295"/>
      <c r="I135" s="296"/>
      <c r="J135" s="38"/>
      <c r="K135" s="295"/>
      <c r="L135" s="295"/>
      <c r="M135" s="295"/>
      <c r="N135" s="33"/>
      <c r="O135" s="283"/>
      <c r="P135" s="295"/>
      <c r="Q135" s="295"/>
      <c r="R135" s="296"/>
      <c r="S135" s="38"/>
      <c r="T135" s="295" t="s">
        <v>39</v>
      </c>
      <c r="U135" s="295" t="s">
        <v>39</v>
      </c>
      <c r="V135" s="296" t="s">
        <v>39</v>
      </c>
      <c r="W135" s="38" t="s">
        <v>40</v>
      </c>
      <c r="X135" s="295" t="s">
        <v>40</v>
      </c>
      <c r="Y135" s="295" t="s">
        <v>40</v>
      </c>
      <c r="Z135" s="295" t="s">
        <v>40</v>
      </c>
      <c r="AA135" s="296" t="s">
        <v>40</v>
      </c>
      <c r="AB135" s="27" t="s">
        <v>42</v>
      </c>
      <c r="AC135" s="28" t="s">
        <v>42</v>
      </c>
      <c r="AD135" s="28" t="s">
        <v>42</v>
      </c>
      <c r="AE135" s="31" t="s">
        <v>42</v>
      </c>
      <c r="AF135" s="38"/>
      <c r="AG135" s="295"/>
      <c r="AH135" s="349"/>
      <c r="AI135" s="365"/>
      <c r="AJ135" s="283"/>
      <c r="AK135" s="295"/>
      <c r="AL135" s="295"/>
      <c r="AM135" s="295"/>
      <c r="AN135" s="33"/>
      <c r="AO135" s="283"/>
      <c r="AP135" s="295"/>
      <c r="AQ135" s="295"/>
      <c r="AR135" s="296"/>
      <c r="AS135" s="38"/>
      <c r="AT135" s="295" t="s">
        <v>39</v>
      </c>
      <c r="AU135" s="295" t="s">
        <v>39</v>
      </c>
      <c r="AV135" s="296" t="s">
        <v>39</v>
      </c>
      <c r="AW135" s="27" t="s">
        <v>40</v>
      </c>
      <c r="AX135" s="295" t="s">
        <v>40</v>
      </c>
      <c r="AY135" s="295" t="s">
        <v>40</v>
      </c>
      <c r="AZ135" s="295" t="s">
        <v>40</v>
      </c>
      <c r="BA135" s="33" t="s">
        <v>40</v>
      </c>
      <c r="BB135" s="283" t="s">
        <v>40</v>
      </c>
      <c r="BC135" s="295" t="s">
        <v>40</v>
      </c>
      <c r="BD135" s="295" t="s">
        <v>40</v>
      </c>
      <c r="BE135" s="120" t="s">
        <v>40</v>
      </c>
      <c r="BF135" s="22">
        <f t="shared" si="45"/>
        <v>14</v>
      </c>
      <c r="BG135" s="23">
        <f t="shared" ref="BG135" si="47">COUNTIF($AB135:$AV135,"")</f>
        <v>14</v>
      </c>
      <c r="BH135" s="34">
        <f t="shared" si="25"/>
        <v>6</v>
      </c>
      <c r="BI135" s="34">
        <f t="shared" si="26"/>
        <v>4</v>
      </c>
      <c r="BJ135" s="34">
        <f t="shared" si="43"/>
        <v>0</v>
      </c>
      <c r="BK135" s="34">
        <f t="shared" si="27"/>
        <v>0</v>
      </c>
      <c r="BL135" s="34">
        <f t="shared" si="28"/>
        <v>14</v>
      </c>
      <c r="BM135" s="35">
        <f t="shared" si="29"/>
        <v>52</v>
      </c>
    </row>
    <row r="136" spans="1:85" s="146" customFormat="1" ht="36.75" thickBot="1" x14ac:dyDescent="0.3">
      <c r="A136" s="509"/>
      <c r="B136" s="76" t="s">
        <v>188</v>
      </c>
      <c r="C136" s="37" t="s">
        <v>49</v>
      </c>
      <c r="D136" s="218" t="s">
        <v>195</v>
      </c>
      <c r="E136" s="219"/>
      <c r="F136" s="32"/>
      <c r="G136" s="320"/>
      <c r="H136" s="320"/>
      <c r="I136" s="321"/>
      <c r="J136" s="302"/>
      <c r="K136" s="307"/>
      <c r="L136" s="320" t="s">
        <v>42</v>
      </c>
      <c r="M136" s="320" t="s">
        <v>42</v>
      </c>
      <c r="N136" s="33" t="s">
        <v>42</v>
      </c>
      <c r="O136" s="47" t="s">
        <v>42</v>
      </c>
      <c r="P136" s="320" t="s">
        <v>39</v>
      </c>
      <c r="Q136" s="320" t="s">
        <v>142</v>
      </c>
      <c r="R136" s="68" t="s">
        <v>142</v>
      </c>
      <c r="S136" s="67" t="s">
        <v>142</v>
      </c>
      <c r="T136" s="320" t="s">
        <v>142</v>
      </c>
      <c r="U136" s="320" t="s">
        <v>43</v>
      </c>
      <c r="V136" s="321" t="s">
        <v>43</v>
      </c>
      <c r="W136" s="32"/>
      <c r="X136" s="502"/>
      <c r="Y136" s="502"/>
      <c r="Z136" s="502"/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  <c r="AM136" s="502"/>
      <c r="AN136" s="502"/>
      <c r="AO136" s="502"/>
      <c r="AP136" s="502"/>
      <c r="AQ136" s="502"/>
      <c r="AR136" s="502"/>
      <c r="AS136" s="502"/>
      <c r="AT136" s="502"/>
      <c r="AU136" s="502"/>
      <c r="AV136" s="502"/>
      <c r="AW136" s="502"/>
      <c r="AX136" s="502"/>
      <c r="AY136" s="502"/>
      <c r="AZ136" s="502"/>
      <c r="BA136" s="502"/>
      <c r="BB136" s="502"/>
      <c r="BC136" s="502"/>
      <c r="BD136" s="502"/>
      <c r="BE136" s="503"/>
      <c r="BF136" s="49">
        <f t="shared" si="45"/>
        <v>6</v>
      </c>
      <c r="BG136" s="124"/>
      <c r="BH136" s="50">
        <f t="shared" si="25"/>
        <v>1</v>
      </c>
      <c r="BI136" s="50">
        <f t="shared" si="26"/>
        <v>4</v>
      </c>
      <c r="BJ136" s="50">
        <f t="shared" si="43"/>
        <v>4</v>
      </c>
      <c r="BK136" s="50">
        <f t="shared" si="27"/>
        <v>2</v>
      </c>
      <c r="BL136" s="50">
        <f t="shared" si="28"/>
        <v>0</v>
      </c>
      <c r="BM136" s="51">
        <f t="shared" si="29"/>
        <v>17</v>
      </c>
    </row>
    <row r="137" spans="1:85" s="148" customFormat="1" ht="29.25" customHeight="1" thickTop="1" x14ac:dyDescent="0.25">
      <c r="A137" s="509"/>
      <c r="B137" s="52" t="s">
        <v>196</v>
      </c>
      <c r="C137" s="53">
        <v>1</v>
      </c>
      <c r="D137" s="216" t="s">
        <v>197</v>
      </c>
      <c r="E137" s="217"/>
      <c r="F137" s="54"/>
      <c r="G137" s="55"/>
      <c r="H137" s="55"/>
      <c r="I137" s="60"/>
      <c r="J137" s="54"/>
      <c r="K137" s="55"/>
      <c r="L137" s="55"/>
      <c r="M137" s="55"/>
      <c r="N137" s="57"/>
      <c r="O137" s="58"/>
      <c r="P137" s="55"/>
      <c r="Q137" s="55"/>
      <c r="R137" s="60"/>
      <c r="S137" s="54"/>
      <c r="T137" s="55" t="s">
        <v>39</v>
      </c>
      <c r="U137" s="55" t="s">
        <v>39</v>
      </c>
      <c r="V137" s="60" t="s">
        <v>39</v>
      </c>
      <c r="W137" s="54" t="s">
        <v>40</v>
      </c>
      <c r="X137" s="28" t="s">
        <v>40</v>
      </c>
      <c r="Y137" s="28" t="s">
        <v>40</v>
      </c>
      <c r="Z137" s="28" t="s">
        <v>40</v>
      </c>
      <c r="AA137" s="31" t="s">
        <v>40</v>
      </c>
      <c r="AB137" s="27"/>
      <c r="AC137" s="28"/>
      <c r="AD137" s="28"/>
      <c r="AE137" s="31"/>
      <c r="AF137" s="27"/>
      <c r="AG137" s="28"/>
      <c r="AH137" s="347"/>
      <c r="AI137" s="348"/>
      <c r="AJ137" s="27"/>
      <c r="AK137" s="28"/>
      <c r="AL137" s="28"/>
      <c r="AM137" s="28"/>
      <c r="AN137" s="29"/>
      <c r="AO137" s="30"/>
      <c r="AP137" s="28"/>
      <c r="AQ137" s="28"/>
      <c r="AR137" s="31" t="s">
        <v>39</v>
      </c>
      <c r="AS137" s="27" t="s">
        <v>39</v>
      </c>
      <c r="AT137" s="28" t="s">
        <v>39</v>
      </c>
      <c r="AU137" s="28" t="s">
        <v>42</v>
      </c>
      <c r="AV137" s="31" t="s">
        <v>42</v>
      </c>
      <c r="AW137" s="27" t="s">
        <v>40</v>
      </c>
      <c r="AX137" s="28" t="s">
        <v>40</v>
      </c>
      <c r="AY137" s="28" t="s">
        <v>40</v>
      </c>
      <c r="AZ137" s="28" t="s">
        <v>40</v>
      </c>
      <c r="BA137" s="29" t="s">
        <v>40</v>
      </c>
      <c r="BB137" s="30" t="s">
        <v>40</v>
      </c>
      <c r="BC137" s="28" t="s">
        <v>40</v>
      </c>
      <c r="BD137" s="28" t="s">
        <v>40</v>
      </c>
      <c r="BE137" s="152" t="s">
        <v>40</v>
      </c>
      <c r="BF137" s="61">
        <f t="shared" si="45"/>
        <v>14</v>
      </c>
      <c r="BG137" s="62">
        <f t="shared" ref="BG137:BG171" si="48">COUNTIF($AB137:$AV137,"")</f>
        <v>16</v>
      </c>
      <c r="BH137" s="62">
        <f t="shared" si="25"/>
        <v>6</v>
      </c>
      <c r="BI137" s="62">
        <f t="shared" si="26"/>
        <v>2</v>
      </c>
      <c r="BJ137" s="62">
        <f t="shared" si="43"/>
        <v>0</v>
      </c>
      <c r="BK137" s="62">
        <f t="shared" si="27"/>
        <v>0</v>
      </c>
      <c r="BL137" s="62">
        <f t="shared" si="28"/>
        <v>14</v>
      </c>
      <c r="BM137" s="63">
        <f t="shared" si="29"/>
        <v>52</v>
      </c>
    </row>
    <row r="138" spans="1:85" s="149" customFormat="1" ht="29.25" customHeight="1" x14ac:dyDescent="0.25">
      <c r="A138" s="509"/>
      <c r="B138" s="64" t="s">
        <v>196</v>
      </c>
      <c r="C138" s="41">
        <v>2</v>
      </c>
      <c r="D138" s="300" t="s">
        <v>198</v>
      </c>
      <c r="E138" s="301"/>
      <c r="F138" s="38"/>
      <c r="G138" s="295"/>
      <c r="H138" s="295"/>
      <c r="I138" s="296"/>
      <c r="J138" s="38"/>
      <c r="K138" s="295"/>
      <c r="L138" s="28"/>
      <c r="M138" s="295"/>
      <c r="N138" s="33"/>
      <c r="O138" s="283"/>
      <c r="P138" s="295"/>
      <c r="Q138" s="295"/>
      <c r="R138" s="296"/>
      <c r="S138" s="38"/>
      <c r="T138" s="295" t="s">
        <v>39</v>
      </c>
      <c r="U138" s="295" t="s">
        <v>39</v>
      </c>
      <c r="V138" s="296" t="s">
        <v>39</v>
      </c>
      <c r="W138" s="38" t="s">
        <v>40</v>
      </c>
      <c r="X138" s="295" t="s">
        <v>40</v>
      </c>
      <c r="Y138" s="295" t="s">
        <v>40</v>
      </c>
      <c r="Z138" s="295" t="s">
        <v>40</v>
      </c>
      <c r="AA138" s="296" t="s">
        <v>40</v>
      </c>
      <c r="AB138" s="38"/>
      <c r="AC138" s="295"/>
      <c r="AD138" s="295"/>
      <c r="AE138" s="296"/>
      <c r="AF138" s="38"/>
      <c r="AG138" s="295"/>
      <c r="AH138" s="356"/>
      <c r="AI138" s="365"/>
      <c r="AJ138" s="283"/>
      <c r="AK138" s="295"/>
      <c r="AL138" s="295"/>
      <c r="AM138" s="295"/>
      <c r="AN138" s="33"/>
      <c r="AO138" s="283"/>
      <c r="AP138" s="295"/>
      <c r="AQ138" s="295"/>
      <c r="AR138" s="296" t="s">
        <v>39</v>
      </c>
      <c r="AS138" s="38" t="s">
        <v>39</v>
      </c>
      <c r="AT138" s="295" t="s">
        <v>39</v>
      </c>
      <c r="AU138" s="295" t="s">
        <v>42</v>
      </c>
      <c r="AV138" s="296" t="s">
        <v>42</v>
      </c>
      <c r="AW138" s="38" t="s">
        <v>40</v>
      </c>
      <c r="AX138" s="295" t="s">
        <v>40</v>
      </c>
      <c r="AY138" s="295" t="s">
        <v>40</v>
      </c>
      <c r="AZ138" s="295" t="s">
        <v>40</v>
      </c>
      <c r="BA138" s="33" t="s">
        <v>40</v>
      </c>
      <c r="BB138" s="283" t="s">
        <v>40</v>
      </c>
      <c r="BC138" s="295" t="s">
        <v>40</v>
      </c>
      <c r="BD138" s="42" t="s">
        <v>40</v>
      </c>
      <c r="BE138" s="120" t="s">
        <v>40</v>
      </c>
      <c r="BF138" s="22">
        <f t="shared" si="45"/>
        <v>14</v>
      </c>
      <c r="BG138" s="23">
        <f t="shared" si="48"/>
        <v>16</v>
      </c>
      <c r="BH138" s="34">
        <f t="shared" si="25"/>
        <v>6</v>
      </c>
      <c r="BI138" s="34">
        <f t="shared" si="26"/>
        <v>2</v>
      </c>
      <c r="BJ138" s="34">
        <f t="shared" si="43"/>
        <v>0</v>
      </c>
      <c r="BK138" s="34">
        <f t="shared" si="27"/>
        <v>0</v>
      </c>
      <c r="BL138" s="34">
        <f t="shared" si="28"/>
        <v>14</v>
      </c>
      <c r="BM138" s="35">
        <f t="shared" si="29"/>
        <v>52</v>
      </c>
    </row>
    <row r="139" spans="1:85" s="141" customFormat="1" ht="29.25" customHeight="1" x14ac:dyDescent="0.25">
      <c r="A139" s="509"/>
      <c r="B139" s="64" t="s">
        <v>196</v>
      </c>
      <c r="C139" s="41">
        <v>3</v>
      </c>
      <c r="D139" s="300" t="s">
        <v>199</v>
      </c>
      <c r="E139" s="301"/>
      <c r="F139" s="38"/>
      <c r="G139" s="295"/>
      <c r="H139" s="295"/>
      <c r="I139" s="296"/>
      <c r="J139" s="38"/>
      <c r="K139" s="295"/>
      <c r="L139" s="295"/>
      <c r="M139" s="295"/>
      <c r="N139" s="33"/>
      <c r="O139" s="283"/>
      <c r="P139" s="295"/>
      <c r="Q139" s="42"/>
      <c r="R139" s="296" t="s">
        <v>42</v>
      </c>
      <c r="S139" s="38" t="s">
        <v>42</v>
      </c>
      <c r="T139" s="295" t="s">
        <v>39</v>
      </c>
      <c r="U139" s="295" t="s">
        <v>39</v>
      </c>
      <c r="V139" s="296" t="s">
        <v>39</v>
      </c>
      <c r="W139" s="38" t="s">
        <v>40</v>
      </c>
      <c r="X139" s="295" t="s">
        <v>40</v>
      </c>
      <c r="Y139" s="295" t="s">
        <v>40</v>
      </c>
      <c r="Z139" s="295" t="s">
        <v>40</v>
      </c>
      <c r="AA139" s="296" t="s">
        <v>40</v>
      </c>
      <c r="AB139" s="38"/>
      <c r="AC139" s="295"/>
      <c r="AD139" s="295"/>
      <c r="AE139" s="296"/>
      <c r="AF139" s="38"/>
      <c r="AG139" s="295"/>
      <c r="AH139" s="356"/>
      <c r="AI139" s="365"/>
      <c r="AJ139" s="283"/>
      <c r="AK139" s="87"/>
      <c r="AL139" s="87"/>
      <c r="AM139" s="87"/>
      <c r="AN139" s="90"/>
      <c r="AO139" s="283"/>
      <c r="AP139" s="295"/>
      <c r="AQ139" s="295"/>
      <c r="AR139" s="296" t="s">
        <v>39</v>
      </c>
      <c r="AS139" s="38" t="s">
        <v>39</v>
      </c>
      <c r="AT139" s="295" t="s">
        <v>39</v>
      </c>
      <c r="AU139" s="295" t="s">
        <v>42</v>
      </c>
      <c r="AV139" s="296" t="s">
        <v>42</v>
      </c>
      <c r="AW139" s="38" t="s">
        <v>40</v>
      </c>
      <c r="AX139" s="295" t="s">
        <v>40</v>
      </c>
      <c r="AY139" s="295" t="s">
        <v>40</v>
      </c>
      <c r="AZ139" s="295" t="s">
        <v>40</v>
      </c>
      <c r="BA139" s="33" t="s">
        <v>40</v>
      </c>
      <c r="BB139" s="283" t="s">
        <v>40</v>
      </c>
      <c r="BC139" s="295" t="s">
        <v>40</v>
      </c>
      <c r="BD139" s="295" t="s">
        <v>40</v>
      </c>
      <c r="BE139" s="120" t="s">
        <v>40</v>
      </c>
      <c r="BF139" s="22">
        <f t="shared" si="45"/>
        <v>12</v>
      </c>
      <c r="BG139" s="23">
        <f t="shared" si="48"/>
        <v>16</v>
      </c>
      <c r="BH139" s="34">
        <f t="shared" si="25"/>
        <v>6</v>
      </c>
      <c r="BI139" s="34">
        <f t="shared" si="26"/>
        <v>4</v>
      </c>
      <c r="BJ139" s="34">
        <f t="shared" si="43"/>
        <v>0</v>
      </c>
      <c r="BK139" s="34">
        <f t="shared" si="27"/>
        <v>0</v>
      </c>
      <c r="BL139" s="34">
        <f t="shared" si="28"/>
        <v>14</v>
      </c>
      <c r="BM139" s="35">
        <f t="shared" si="29"/>
        <v>52</v>
      </c>
    </row>
    <row r="140" spans="1:85" s="141" customFormat="1" ht="29.25" customHeight="1" x14ac:dyDescent="0.25">
      <c r="A140" s="509"/>
      <c r="B140" s="64" t="s">
        <v>196</v>
      </c>
      <c r="C140" s="41">
        <v>4</v>
      </c>
      <c r="D140" s="300" t="s">
        <v>200</v>
      </c>
      <c r="E140" s="301"/>
      <c r="F140" s="38"/>
      <c r="G140" s="295"/>
      <c r="H140" s="295"/>
      <c r="I140" s="296"/>
      <c r="J140" s="38"/>
      <c r="K140" s="295"/>
      <c r="L140" s="295"/>
      <c r="M140" s="295"/>
      <c r="N140" s="33"/>
      <c r="O140" s="283"/>
      <c r="P140" s="295"/>
      <c r="Q140" s="42"/>
      <c r="R140" s="296" t="s">
        <v>42</v>
      </c>
      <c r="S140" s="38" t="s">
        <v>42</v>
      </c>
      <c r="T140" s="295" t="s">
        <v>39</v>
      </c>
      <c r="U140" s="295" t="s">
        <v>39</v>
      </c>
      <c r="V140" s="296" t="s">
        <v>39</v>
      </c>
      <c r="W140" s="38" t="s">
        <v>40</v>
      </c>
      <c r="X140" s="295" t="s">
        <v>40</v>
      </c>
      <c r="Y140" s="295" t="s">
        <v>40</v>
      </c>
      <c r="Z140" s="295" t="s">
        <v>40</v>
      </c>
      <c r="AA140" s="296" t="s">
        <v>40</v>
      </c>
      <c r="AB140" s="27" t="s">
        <v>42</v>
      </c>
      <c r="AC140" s="28" t="s">
        <v>42</v>
      </c>
      <c r="AD140" s="28" t="s">
        <v>42</v>
      </c>
      <c r="AE140" s="31" t="s">
        <v>42</v>
      </c>
      <c r="AF140" s="38" t="s">
        <v>42</v>
      </c>
      <c r="AG140" s="295" t="s">
        <v>42</v>
      </c>
      <c r="AH140" s="356"/>
      <c r="AI140" s="365"/>
      <c r="AJ140" s="283"/>
      <c r="AK140" s="87"/>
      <c r="AL140" s="87"/>
      <c r="AM140" s="87"/>
      <c r="AN140" s="90"/>
      <c r="AO140" s="283"/>
      <c r="AP140" s="295"/>
      <c r="AQ140" s="295"/>
      <c r="AR140" s="296" t="s">
        <v>39</v>
      </c>
      <c r="AS140" s="38" t="s">
        <v>39</v>
      </c>
      <c r="AT140" s="295" t="s">
        <v>39</v>
      </c>
      <c r="AU140" s="295" t="s">
        <v>43</v>
      </c>
      <c r="AV140" s="296" t="s">
        <v>43</v>
      </c>
      <c r="AW140" s="38" t="s">
        <v>40</v>
      </c>
      <c r="AX140" s="295" t="s">
        <v>40</v>
      </c>
      <c r="AY140" s="295" t="s">
        <v>40</v>
      </c>
      <c r="AZ140" s="295" t="s">
        <v>40</v>
      </c>
      <c r="BA140" s="33" t="s">
        <v>40</v>
      </c>
      <c r="BB140" s="283" t="s">
        <v>40</v>
      </c>
      <c r="BC140" s="295" t="s">
        <v>40</v>
      </c>
      <c r="BD140" s="295" t="s">
        <v>40</v>
      </c>
      <c r="BE140" s="120" t="s">
        <v>40</v>
      </c>
      <c r="BF140" s="22">
        <f t="shared" si="45"/>
        <v>12</v>
      </c>
      <c r="BG140" s="23">
        <f t="shared" si="48"/>
        <v>10</v>
      </c>
      <c r="BH140" s="34">
        <f t="shared" si="25"/>
        <v>6</v>
      </c>
      <c r="BI140" s="34">
        <f t="shared" si="26"/>
        <v>8</v>
      </c>
      <c r="BJ140" s="34">
        <f t="shared" si="43"/>
        <v>0</v>
      </c>
      <c r="BK140" s="34">
        <f t="shared" si="27"/>
        <v>2</v>
      </c>
      <c r="BL140" s="34">
        <f t="shared" si="28"/>
        <v>14</v>
      </c>
      <c r="BM140" s="35">
        <f t="shared" ref="BM140" si="49">SUM(BF140:BL140)</f>
        <v>52</v>
      </c>
    </row>
    <row r="141" spans="1:85" s="150" customFormat="1" ht="29.25" customHeight="1" thickBot="1" x14ac:dyDescent="0.3">
      <c r="A141" s="509"/>
      <c r="B141" s="64" t="s">
        <v>196</v>
      </c>
      <c r="C141" s="41" t="s">
        <v>47</v>
      </c>
      <c r="D141" s="300" t="s">
        <v>201</v>
      </c>
      <c r="E141" s="301"/>
      <c r="F141" s="38"/>
      <c r="G141" s="295"/>
      <c r="H141" s="295"/>
      <c r="I141" s="296"/>
      <c r="J141" s="38"/>
      <c r="K141" s="295"/>
      <c r="L141" s="295"/>
      <c r="M141" s="295"/>
      <c r="N141" s="33"/>
      <c r="O141" s="283"/>
      <c r="P141" s="295"/>
      <c r="Q141" s="295"/>
      <c r="R141" s="296"/>
      <c r="S141" s="38"/>
      <c r="T141" s="295" t="s">
        <v>39</v>
      </c>
      <c r="U141" s="295" t="s">
        <v>39</v>
      </c>
      <c r="V141" s="296" t="s">
        <v>39</v>
      </c>
      <c r="W141" s="38" t="s">
        <v>40</v>
      </c>
      <c r="X141" s="426" t="s">
        <v>40</v>
      </c>
      <c r="Y141" s="426" t="s">
        <v>40</v>
      </c>
      <c r="Z141" s="426" t="s">
        <v>40</v>
      </c>
      <c r="AA141" s="427" t="s">
        <v>40</v>
      </c>
      <c r="AB141" s="270" t="s">
        <v>42</v>
      </c>
      <c r="AC141" s="422" t="s">
        <v>42</v>
      </c>
      <c r="AD141" s="422" t="s">
        <v>42</v>
      </c>
      <c r="AE141" s="423" t="s">
        <v>42</v>
      </c>
      <c r="AF141" s="32"/>
      <c r="AG141" s="426"/>
      <c r="AH141" s="370"/>
      <c r="AI141" s="371"/>
      <c r="AJ141" s="47"/>
      <c r="AK141" s="426"/>
      <c r="AL141" s="426"/>
      <c r="AM141" s="426"/>
      <c r="AN141" s="46"/>
      <c r="AO141" s="47"/>
      <c r="AP141" s="426"/>
      <c r="AQ141" s="426"/>
      <c r="AR141" s="427"/>
      <c r="AS141" s="32"/>
      <c r="AT141" s="426" t="s">
        <v>39</v>
      </c>
      <c r="AU141" s="426" t="s">
        <v>39</v>
      </c>
      <c r="AV141" s="427" t="s">
        <v>39</v>
      </c>
      <c r="AW141" s="32" t="s">
        <v>40</v>
      </c>
      <c r="AX141" s="426" t="s">
        <v>40</v>
      </c>
      <c r="AY141" s="426" t="s">
        <v>40</v>
      </c>
      <c r="AZ141" s="426" t="s">
        <v>40</v>
      </c>
      <c r="BA141" s="46" t="s">
        <v>40</v>
      </c>
      <c r="BB141" s="47" t="s">
        <v>40</v>
      </c>
      <c r="BC141" s="426" t="s">
        <v>40</v>
      </c>
      <c r="BD141" s="426" t="s">
        <v>40</v>
      </c>
      <c r="BE141" s="428" t="s">
        <v>40</v>
      </c>
      <c r="BF141" s="22">
        <f t="shared" si="45"/>
        <v>14</v>
      </c>
      <c r="BG141" s="23">
        <f t="shared" si="48"/>
        <v>14</v>
      </c>
      <c r="BH141" s="34">
        <f t="shared" si="25"/>
        <v>6</v>
      </c>
      <c r="BI141" s="34">
        <f t="shared" si="26"/>
        <v>4</v>
      </c>
      <c r="BJ141" s="34">
        <f t="shared" si="43"/>
        <v>0</v>
      </c>
      <c r="BK141" s="34">
        <f t="shared" si="27"/>
        <v>0</v>
      </c>
      <c r="BL141" s="34">
        <f t="shared" si="28"/>
        <v>14</v>
      </c>
      <c r="BM141" s="35">
        <f t="shared" si="29"/>
        <v>52</v>
      </c>
    </row>
    <row r="142" spans="1:85" s="151" customFormat="1" ht="33" customHeight="1" thickTop="1" thickBot="1" x14ac:dyDescent="0.3">
      <c r="A142" s="509"/>
      <c r="B142" s="65" t="s">
        <v>196</v>
      </c>
      <c r="C142" s="91" t="s">
        <v>49</v>
      </c>
      <c r="D142" s="310" t="s">
        <v>202</v>
      </c>
      <c r="E142" s="311"/>
      <c r="F142" s="32"/>
      <c r="G142" s="320"/>
      <c r="H142" s="320"/>
      <c r="I142" s="321"/>
      <c r="J142" s="302"/>
      <c r="K142" s="307"/>
      <c r="L142" s="320" t="s">
        <v>42</v>
      </c>
      <c r="M142" s="320" t="s">
        <v>42</v>
      </c>
      <c r="N142" s="33" t="s">
        <v>42</v>
      </c>
      <c r="O142" s="47" t="s">
        <v>42</v>
      </c>
      <c r="P142" s="320" t="s">
        <v>39</v>
      </c>
      <c r="Q142" s="320" t="s">
        <v>142</v>
      </c>
      <c r="R142" s="68" t="s">
        <v>142</v>
      </c>
      <c r="S142" s="67" t="s">
        <v>142</v>
      </c>
      <c r="T142" s="320" t="s">
        <v>142</v>
      </c>
      <c r="U142" s="320" t="s">
        <v>43</v>
      </c>
      <c r="V142" s="321" t="s">
        <v>43</v>
      </c>
      <c r="W142" s="441"/>
      <c r="X142" s="523"/>
      <c r="Y142" s="524"/>
      <c r="Z142" s="524"/>
      <c r="AA142" s="524"/>
      <c r="AB142" s="524"/>
      <c r="AC142" s="524"/>
      <c r="AD142" s="524"/>
      <c r="AE142" s="524"/>
      <c r="AF142" s="524"/>
      <c r="AG142" s="524"/>
      <c r="AH142" s="524"/>
      <c r="AI142" s="524"/>
      <c r="AJ142" s="524"/>
      <c r="AK142" s="524"/>
      <c r="AL142" s="524"/>
      <c r="AM142" s="524"/>
      <c r="AN142" s="524"/>
      <c r="AO142" s="524"/>
      <c r="AP142" s="524"/>
      <c r="AQ142" s="524"/>
      <c r="AR142" s="524"/>
      <c r="AS142" s="524"/>
      <c r="AT142" s="524"/>
      <c r="AU142" s="524"/>
      <c r="AV142" s="524"/>
      <c r="AW142" s="524"/>
      <c r="AX142" s="524"/>
      <c r="AY142" s="524"/>
      <c r="AZ142" s="524"/>
      <c r="BA142" s="524"/>
      <c r="BB142" s="524"/>
      <c r="BC142" s="524"/>
      <c r="BD142" s="524"/>
      <c r="BE142" s="525"/>
      <c r="BF142" s="456">
        <f t="shared" si="45"/>
        <v>6</v>
      </c>
      <c r="BG142" s="249"/>
      <c r="BH142" s="71">
        <f t="shared" si="25"/>
        <v>1</v>
      </c>
      <c r="BI142" s="71">
        <f t="shared" si="26"/>
        <v>4</v>
      </c>
      <c r="BJ142" s="71">
        <f t="shared" si="43"/>
        <v>4</v>
      </c>
      <c r="BK142" s="71">
        <f t="shared" si="27"/>
        <v>2</v>
      </c>
      <c r="BL142" s="71">
        <f t="shared" si="28"/>
        <v>0</v>
      </c>
      <c r="BM142" s="72">
        <f>SUM(BF142:BL142)</f>
        <v>17</v>
      </c>
    </row>
    <row r="143" spans="1:85" s="148" customFormat="1" ht="26.25" customHeight="1" thickTop="1" x14ac:dyDescent="0.25">
      <c r="A143" s="509"/>
      <c r="B143" s="73" t="s">
        <v>203</v>
      </c>
      <c r="C143" s="53">
        <v>1</v>
      </c>
      <c r="D143" s="216" t="s">
        <v>204</v>
      </c>
      <c r="E143" s="217"/>
      <c r="F143" s="54"/>
      <c r="G143" s="55"/>
      <c r="H143" s="59"/>
      <c r="I143" s="60"/>
      <c r="J143" s="54"/>
      <c r="K143" s="55"/>
      <c r="L143" s="55"/>
      <c r="M143" s="55"/>
      <c r="N143" s="57"/>
      <c r="O143" s="58"/>
      <c r="P143" s="55"/>
      <c r="Q143" s="59"/>
      <c r="R143" s="60"/>
      <c r="S143" s="54"/>
      <c r="T143" s="55" t="s">
        <v>39</v>
      </c>
      <c r="U143" s="55" t="s">
        <v>39</v>
      </c>
      <c r="V143" s="57" t="s">
        <v>39</v>
      </c>
      <c r="W143" s="54" t="s">
        <v>40</v>
      </c>
      <c r="X143" s="28" t="s">
        <v>40</v>
      </c>
      <c r="Y143" s="28" t="s">
        <v>40</v>
      </c>
      <c r="Z143" s="28" t="s">
        <v>40</v>
      </c>
      <c r="AA143" s="31" t="s">
        <v>40</v>
      </c>
      <c r="AB143" s="27" t="s">
        <v>42</v>
      </c>
      <c r="AC143" s="28" t="s">
        <v>42</v>
      </c>
      <c r="AD143" s="28"/>
      <c r="AE143" s="31"/>
      <c r="AF143" s="27"/>
      <c r="AG143" s="75"/>
      <c r="AH143" s="347"/>
      <c r="AI143" s="369"/>
      <c r="AJ143" s="434"/>
      <c r="AK143" s="75"/>
      <c r="AL143" s="28"/>
      <c r="AM143" s="28"/>
      <c r="AN143" s="29"/>
      <c r="AO143" s="27"/>
      <c r="AP143" s="542"/>
      <c r="AQ143" s="542"/>
      <c r="AR143" s="542"/>
      <c r="AS143" s="542"/>
      <c r="AT143" s="30" t="s">
        <v>39</v>
      </c>
      <c r="AU143" s="28" t="s">
        <v>39</v>
      </c>
      <c r="AV143" s="31" t="s">
        <v>39</v>
      </c>
      <c r="AW143" s="27" t="s">
        <v>40</v>
      </c>
      <c r="AX143" s="28" t="s">
        <v>40</v>
      </c>
      <c r="AY143" s="28" t="s">
        <v>40</v>
      </c>
      <c r="AZ143" s="75" t="s">
        <v>40</v>
      </c>
      <c r="BA143" s="29" t="s">
        <v>40</v>
      </c>
      <c r="BB143" s="30" t="s">
        <v>40</v>
      </c>
      <c r="BC143" s="28" t="s">
        <v>40</v>
      </c>
      <c r="BD143" s="28" t="s">
        <v>40</v>
      </c>
      <c r="BE143" s="152" t="s">
        <v>40</v>
      </c>
      <c r="BF143" s="22">
        <f t="shared" si="45"/>
        <v>14</v>
      </c>
      <c r="BG143" s="23">
        <f t="shared" si="48"/>
        <v>16</v>
      </c>
      <c r="BH143" s="23">
        <f t="shared" ref="BH143:BH191" si="50">COUNTIF($F143:$BE143,"С")</f>
        <v>6</v>
      </c>
      <c r="BI143" s="23">
        <f t="shared" ref="BI143:BI191" si="51">COUNTIF($F143:$BE143,"П")</f>
        <v>2</v>
      </c>
      <c r="BJ143" s="23">
        <f t="shared" si="43"/>
        <v>0</v>
      </c>
      <c r="BK143" s="23">
        <f t="shared" ref="BK143:BK191" si="52">COUNTIF($F143:$BE143,"ПА")</f>
        <v>0</v>
      </c>
      <c r="BL143" s="23">
        <f t="shared" ref="BL143:BL191" si="53">COUNTIF($F143:$BE143,"К")</f>
        <v>14</v>
      </c>
      <c r="BM143" s="24">
        <f t="shared" ref="BM143:BM173" si="54">SUM(BF143:BL143)</f>
        <v>52</v>
      </c>
    </row>
    <row r="144" spans="1:85" s="149" customFormat="1" ht="22.5" customHeight="1" x14ac:dyDescent="0.25">
      <c r="A144" s="509"/>
      <c r="B144" s="64" t="s">
        <v>203</v>
      </c>
      <c r="C144" s="41">
        <v>2</v>
      </c>
      <c r="D144" s="324" t="s">
        <v>205</v>
      </c>
      <c r="E144" s="325"/>
      <c r="F144" s="38"/>
      <c r="G144" s="295"/>
      <c r="H144" s="295"/>
      <c r="I144" s="296"/>
      <c r="J144" s="38"/>
      <c r="K144" s="295"/>
      <c r="L144" s="295"/>
      <c r="M144" s="295"/>
      <c r="N144" s="33"/>
      <c r="O144" s="283"/>
      <c r="P144" s="295"/>
      <c r="Q144" s="295"/>
      <c r="R144" s="296"/>
      <c r="S144" s="38"/>
      <c r="T144" s="295" t="s">
        <v>39</v>
      </c>
      <c r="U144" s="295" t="s">
        <v>39</v>
      </c>
      <c r="V144" s="296" t="s">
        <v>39</v>
      </c>
      <c r="W144" s="38" t="s">
        <v>40</v>
      </c>
      <c r="X144" s="295" t="s">
        <v>40</v>
      </c>
      <c r="Y144" s="295" t="s">
        <v>40</v>
      </c>
      <c r="Z144" s="295" t="s">
        <v>40</v>
      </c>
      <c r="AA144" s="296" t="s">
        <v>40</v>
      </c>
      <c r="AB144" s="38"/>
      <c r="AC144" s="295"/>
      <c r="AD144" s="295"/>
      <c r="AE144" s="296"/>
      <c r="AF144" s="38" t="s">
        <v>42</v>
      </c>
      <c r="AG144" s="295" t="s">
        <v>42</v>
      </c>
      <c r="AH144" s="349" t="s">
        <v>42</v>
      </c>
      <c r="AI144" s="365" t="s">
        <v>42</v>
      </c>
      <c r="AJ144" s="283"/>
      <c r="AK144" s="295"/>
      <c r="AL144" s="295"/>
      <c r="AM144" s="295"/>
      <c r="AN144" s="33"/>
      <c r="AO144" s="38"/>
      <c r="AP144" s="442"/>
      <c r="AQ144" s="332"/>
      <c r="AR144" s="28"/>
      <c r="AS144" s="30"/>
      <c r="AT144" s="295" t="s">
        <v>39</v>
      </c>
      <c r="AU144" s="295" t="s">
        <v>39</v>
      </c>
      <c r="AV144" s="296" t="s">
        <v>39</v>
      </c>
      <c r="AW144" s="27" t="s">
        <v>40</v>
      </c>
      <c r="AX144" s="295" t="s">
        <v>40</v>
      </c>
      <c r="AY144" s="295" t="s">
        <v>40</v>
      </c>
      <c r="AZ144" s="295" t="s">
        <v>40</v>
      </c>
      <c r="BA144" s="33" t="s">
        <v>40</v>
      </c>
      <c r="BB144" s="283" t="s">
        <v>40</v>
      </c>
      <c r="BC144" s="295" t="s">
        <v>40</v>
      </c>
      <c r="BD144" s="295" t="s">
        <v>40</v>
      </c>
      <c r="BE144" s="120" t="s">
        <v>40</v>
      </c>
      <c r="BF144" s="22">
        <f t="shared" si="45"/>
        <v>14</v>
      </c>
      <c r="BG144" s="23">
        <f t="shared" si="48"/>
        <v>14</v>
      </c>
      <c r="BH144" s="34">
        <f t="shared" si="50"/>
        <v>6</v>
      </c>
      <c r="BI144" s="34">
        <f t="shared" si="51"/>
        <v>4</v>
      </c>
      <c r="BJ144" s="34">
        <f t="shared" si="43"/>
        <v>0</v>
      </c>
      <c r="BK144" s="34">
        <f t="shared" si="52"/>
        <v>0</v>
      </c>
      <c r="BL144" s="34">
        <f t="shared" si="53"/>
        <v>14</v>
      </c>
      <c r="BM144" s="35">
        <f t="shared" si="54"/>
        <v>52</v>
      </c>
    </row>
    <row r="145" spans="1:65" s="150" customFormat="1" ht="22.5" customHeight="1" x14ac:dyDescent="0.25">
      <c r="A145" s="509"/>
      <c r="B145" s="64" t="s">
        <v>203</v>
      </c>
      <c r="C145" s="41">
        <v>3</v>
      </c>
      <c r="D145" s="324" t="s">
        <v>206</v>
      </c>
      <c r="E145" s="325"/>
      <c r="F145" s="38"/>
      <c r="G145" s="295"/>
      <c r="H145" s="295"/>
      <c r="I145" s="296"/>
      <c r="J145" s="38"/>
      <c r="K145" s="295"/>
      <c r="L145" s="295"/>
      <c r="M145" s="295"/>
      <c r="N145" s="33"/>
      <c r="O145" s="153"/>
      <c r="P145" s="295"/>
      <c r="Q145" s="295"/>
      <c r="R145" s="296"/>
      <c r="S145" s="38"/>
      <c r="T145" s="295" t="s">
        <v>39</v>
      </c>
      <c r="U145" s="295" t="s">
        <v>39</v>
      </c>
      <c r="V145" s="296" t="s">
        <v>39</v>
      </c>
      <c r="W145" s="38" t="s">
        <v>40</v>
      </c>
      <c r="X145" s="295" t="s">
        <v>40</v>
      </c>
      <c r="Y145" s="295" t="s">
        <v>40</v>
      </c>
      <c r="Z145" s="295" t="s">
        <v>40</v>
      </c>
      <c r="AA145" s="296" t="s">
        <v>40</v>
      </c>
      <c r="AB145" s="38"/>
      <c r="AC145" s="295"/>
      <c r="AD145" s="295"/>
      <c r="AE145" s="296"/>
      <c r="AF145" s="32"/>
      <c r="AG145" s="320"/>
      <c r="AH145" s="370"/>
      <c r="AI145" s="418"/>
      <c r="AJ145" s="430"/>
      <c r="AK145" s="430"/>
      <c r="AL145" s="430"/>
      <c r="AM145" s="430"/>
      <c r="AN145" s="33"/>
      <c r="AP145" s="295" t="s">
        <v>39</v>
      </c>
      <c r="AQ145" s="295" t="s">
        <v>39</v>
      </c>
      <c r="AR145" s="296" t="s">
        <v>39</v>
      </c>
      <c r="AS145" s="406" t="s">
        <v>42</v>
      </c>
      <c r="AT145" s="401" t="s">
        <v>42</v>
      </c>
      <c r="AU145" s="400" t="s">
        <v>42</v>
      </c>
      <c r="AV145" s="400" t="s">
        <v>42</v>
      </c>
      <c r="AW145" s="27" t="s">
        <v>40</v>
      </c>
      <c r="AX145" s="295" t="s">
        <v>40</v>
      </c>
      <c r="AY145" s="295" t="s">
        <v>40</v>
      </c>
      <c r="AZ145" s="295" t="s">
        <v>40</v>
      </c>
      <c r="BA145" s="33" t="s">
        <v>40</v>
      </c>
      <c r="BB145" s="283" t="s">
        <v>40</v>
      </c>
      <c r="BC145" s="295" t="s">
        <v>40</v>
      </c>
      <c r="BD145" s="295" t="s">
        <v>40</v>
      </c>
      <c r="BE145" s="120" t="s">
        <v>40</v>
      </c>
      <c r="BF145" s="22">
        <f t="shared" si="45"/>
        <v>14</v>
      </c>
      <c r="BG145" s="23">
        <f>COUNTIF($AB145:$AR145,"")</f>
        <v>14</v>
      </c>
      <c r="BH145" s="34">
        <f t="shared" si="50"/>
        <v>6</v>
      </c>
      <c r="BI145" s="34">
        <f t="shared" si="51"/>
        <v>4</v>
      </c>
      <c r="BJ145" s="34">
        <f t="shared" si="43"/>
        <v>0</v>
      </c>
      <c r="BK145" s="34">
        <f t="shared" si="52"/>
        <v>0</v>
      </c>
      <c r="BL145" s="34">
        <f t="shared" si="53"/>
        <v>14</v>
      </c>
      <c r="BM145" s="35">
        <f t="shared" si="54"/>
        <v>52</v>
      </c>
    </row>
    <row r="146" spans="1:65" s="151" customFormat="1" ht="18.75" thickBot="1" x14ac:dyDescent="0.3">
      <c r="A146" s="509"/>
      <c r="B146" s="64" t="s">
        <v>203</v>
      </c>
      <c r="C146" s="41">
        <v>4</v>
      </c>
      <c r="D146" s="300" t="s">
        <v>207</v>
      </c>
      <c r="E146" s="301"/>
      <c r="F146" s="38"/>
      <c r="G146" s="295"/>
      <c r="H146" s="295"/>
      <c r="I146" s="296"/>
      <c r="J146" s="38"/>
      <c r="K146" s="295"/>
      <c r="L146" s="295"/>
      <c r="M146" s="295"/>
      <c r="N146" s="29"/>
      <c r="O146" s="30"/>
      <c r="P146" s="28" t="s">
        <v>42</v>
      </c>
      <c r="Q146" s="28" t="s">
        <v>42</v>
      </c>
      <c r="R146" s="296" t="s">
        <v>42</v>
      </c>
      <c r="S146" s="302" t="s">
        <v>42</v>
      </c>
      <c r="T146" s="295" t="s">
        <v>39</v>
      </c>
      <c r="U146" s="295" t="s">
        <v>39</v>
      </c>
      <c r="V146" s="296" t="s">
        <v>39</v>
      </c>
      <c r="W146" s="38" t="s">
        <v>40</v>
      </c>
      <c r="X146" s="295" t="s">
        <v>40</v>
      </c>
      <c r="Y146" s="295" t="s">
        <v>40</v>
      </c>
      <c r="Z146" s="295" t="s">
        <v>40</v>
      </c>
      <c r="AA146" s="296" t="s">
        <v>40</v>
      </c>
      <c r="AB146" s="27"/>
      <c r="AC146" s="28"/>
      <c r="AD146" s="28"/>
      <c r="AE146" s="31"/>
      <c r="AF146" s="38"/>
      <c r="AG146" s="295"/>
      <c r="AH146" s="349"/>
      <c r="AI146" s="365"/>
      <c r="AJ146" s="283"/>
      <c r="AK146" s="295"/>
      <c r="AL146" s="295"/>
      <c r="AM146" s="295"/>
      <c r="AN146" s="33"/>
      <c r="AO146" s="38"/>
      <c r="AP146" s="295"/>
      <c r="AQ146" s="295"/>
      <c r="AR146" s="296" t="s">
        <v>39</v>
      </c>
      <c r="AS146" s="38" t="s">
        <v>39</v>
      </c>
      <c r="AT146" s="295" t="s">
        <v>39</v>
      </c>
      <c r="AU146" s="295" t="s">
        <v>43</v>
      </c>
      <c r="AV146" s="296" t="s">
        <v>43</v>
      </c>
      <c r="AW146" s="38"/>
      <c r="AX146" s="295"/>
      <c r="AY146" s="295"/>
      <c r="AZ146" s="295"/>
      <c r="BA146" s="33"/>
      <c r="BB146" s="283"/>
      <c r="BC146" s="295"/>
      <c r="BD146" s="295"/>
      <c r="BE146" s="120"/>
      <c r="BF146" s="22">
        <f t="shared" si="45"/>
        <v>10</v>
      </c>
      <c r="BG146" s="23">
        <f t="shared" si="48"/>
        <v>16</v>
      </c>
      <c r="BH146" s="34">
        <f t="shared" si="50"/>
        <v>6</v>
      </c>
      <c r="BI146" s="34">
        <f t="shared" si="51"/>
        <v>4</v>
      </c>
      <c r="BJ146" s="34">
        <f t="shared" si="43"/>
        <v>0</v>
      </c>
      <c r="BK146" s="34">
        <f t="shared" si="52"/>
        <v>2</v>
      </c>
      <c r="BL146" s="34">
        <f t="shared" si="53"/>
        <v>5</v>
      </c>
      <c r="BM146" s="35">
        <f t="shared" si="54"/>
        <v>43</v>
      </c>
    </row>
    <row r="147" spans="1:65" s="151" customFormat="1" ht="21.75" customHeight="1" thickTop="1" thickBot="1" x14ac:dyDescent="0.3">
      <c r="A147" s="509"/>
      <c r="B147" s="64" t="s">
        <v>203</v>
      </c>
      <c r="C147" s="41" t="s">
        <v>47</v>
      </c>
      <c r="D147" s="300" t="s">
        <v>208</v>
      </c>
      <c r="E147" s="301"/>
      <c r="F147" s="38"/>
      <c r="G147" s="295"/>
      <c r="H147" s="295"/>
      <c r="I147" s="296"/>
      <c r="J147" s="38"/>
      <c r="K147" s="295"/>
      <c r="L147" s="295"/>
      <c r="M147" s="295"/>
      <c r="N147" s="33"/>
      <c r="O147" s="283"/>
      <c r="P147" s="295"/>
      <c r="Q147" s="295"/>
      <c r="R147" s="296"/>
      <c r="S147" s="38"/>
      <c r="T147" s="295" t="s">
        <v>39</v>
      </c>
      <c r="U147" s="295" t="s">
        <v>39</v>
      </c>
      <c r="V147" s="296" t="s">
        <v>39</v>
      </c>
      <c r="W147" s="38" t="s">
        <v>40</v>
      </c>
      <c r="X147" s="295" t="s">
        <v>40</v>
      </c>
      <c r="Y147" s="295" t="s">
        <v>40</v>
      </c>
      <c r="Z147" s="295" t="s">
        <v>40</v>
      </c>
      <c r="AA147" s="296" t="s">
        <v>40</v>
      </c>
      <c r="AB147" s="27" t="s">
        <v>42</v>
      </c>
      <c r="AC147" s="28" t="s">
        <v>42</v>
      </c>
      <c r="AD147" s="28" t="s">
        <v>42</v>
      </c>
      <c r="AE147" s="31" t="s">
        <v>42</v>
      </c>
      <c r="AF147" s="38"/>
      <c r="AG147" s="295"/>
      <c r="AH147" s="349"/>
      <c r="AI147" s="365"/>
      <c r="AJ147" s="283"/>
      <c r="AK147" s="295"/>
      <c r="AL147" s="295"/>
      <c r="AM147" s="295"/>
      <c r="AN147" s="33"/>
      <c r="AO147" s="283"/>
      <c r="AP147" s="295"/>
      <c r="AQ147" s="295"/>
      <c r="AR147" s="296"/>
      <c r="AS147" s="38"/>
      <c r="AT147" s="295" t="s">
        <v>39</v>
      </c>
      <c r="AU147" s="295" t="s">
        <v>39</v>
      </c>
      <c r="AV147" s="296" t="s">
        <v>39</v>
      </c>
      <c r="AW147" s="38" t="s">
        <v>40</v>
      </c>
      <c r="AX147" s="295" t="s">
        <v>40</v>
      </c>
      <c r="AY147" s="295" t="s">
        <v>40</v>
      </c>
      <c r="AZ147" s="295" t="s">
        <v>40</v>
      </c>
      <c r="BA147" s="33" t="s">
        <v>40</v>
      </c>
      <c r="BB147" s="283" t="s">
        <v>40</v>
      </c>
      <c r="BC147" s="295" t="s">
        <v>40</v>
      </c>
      <c r="BD147" s="295" t="s">
        <v>40</v>
      </c>
      <c r="BE147" s="120" t="s">
        <v>40</v>
      </c>
      <c r="BF147" s="22">
        <f t="shared" si="45"/>
        <v>14</v>
      </c>
      <c r="BG147" s="23">
        <f t="shared" si="48"/>
        <v>14</v>
      </c>
      <c r="BH147" s="34">
        <f t="shared" si="50"/>
        <v>6</v>
      </c>
      <c r="BI147" s="34">
        <f t="shared" si="51"/>
        <v>4</v>
      </c>
      <c r="BJ147" s="34">
        <f t="shared" si="43"/>
        <v>0</v>
      </c>
      <c r="BK147" s="34">
        <f t="shared" si="52"/>
        <v>0</v>
      </c>
      <c r="BL147" s="34">
        <f t="shared" si="53"/>
        <v>14</v>
      </c>
      <c r="BM147" s="35">
        <f t="shared" si="54"/>
        <v>52</v>
      </c>
    </row>
    <row r="148" spans="1:65" s="151" customFormat="1" ht="23.25" customHeight="1" thickTop="1" thickBot="1" x14ac:dyDescent="0.3">
      <c r="A148" s="509"/>
      <c r="B148" s="135" t="s">
        <v>203</v>
      </c>
      <c r="C148" s="45" t="s">
        <v>49</v>
      </c>
      <c r="D148" s="214" t="s">
        <v>209</v>
      </c>
      <c r="E148" s="215"/>
      <c r="F148" s="32"/>
      <c r="G148" s="320"/>
      <c r="H148" s="320"/>
      <c r="I148" s="321"/>
      <c r="J148" s="302"/>
      <c r="K148" s="307"/>
      <c r="L148" s="320"/>
      <c r="N148" s="320" t="s">
        <v>42</v>
      </c>
      <c r="O148" s="47" t="s">
        <v>42</v>
      </c>
      <c r="P148" s="320" t="s">
        <v>39</v>
      </c>
      <c r="Q148" s="320" t="s">
        <v>39</v>
      </c>
      <c r="R148" s="320" t="s">
        <v>142</v>
      </c>
      <c r="S148" s="68" t="s">
        <v>142</v>
      </c>
      <c r="T148" s="67" t="s">
        <v>142</v>
      </c>
      <c r="U148" s="320" t="s">
        <v>142</v>
      </c>
      <c r="V148" s="320" t="s">
        <v>43</v>
      </c>
      <c r="W148" s="32"/>
      <c r="X148" s="519"/>
      <c r="Y148" s="519"/>
      <c r="Z148" s="519"/>
      <c r="AA148" s="519"/>
      <c r="AB148" s="519"/>
      <c r="AC148" s="519"/>
      <c r="AD148" s="519"/>
      <c r="AE148" s="519"/>
      <c r="AF148" s="519"/>
      <c r="AG148" s="519"/>
      <c r="AH148" s="519"/>
      <c r="AI148" s="519"/>
      <c r="AJ148" s="519"/>
      <c r="AK148" s="519"/>
      <c r="AL148" s="519"/>
      <c r="AM148" s="519"/>
      <c r="AN148" s="519"/>
      <c r="AO148" s="519"/>
      <c r="AP148" s="519"/>
      <c r="AQ148" s="519"/>
      <c r="AR148" s="519"/>
      <c r="AS148" s="519"/>
      <c r="AT148" s="519"/>
      <c r="AU148" s="519"/>
      <c r="AV148" s="519"/>
      <c r="AW148" s="519"/>
      <c r="AX148" s="519"/>
      <c r="AY148" s="519"/>
      <c r="AZ148" s="519"/>
      <c r="BA148" s="519"/>
      <c r="BB148" s="519"/>
      <c r="BC148" s="519"/>
      <c r="BD148" s="519"/>
      <c r="BE148" s="526"/>
      <c r="BF148" s="252">
        <f t="shared" si="45"/>
        <v>8</v>
      </c>
      <c r="BG148" s="71"/>
      <c r="BH148" s="50">
        <f t="shared" si="50"/>
        <v>2</v>
      </c>
      <c r="BI148" s="50">
        <f t="shared" si="51"/>
        <v>2</v>
      </c>
      <c r="BJ148" s="50">
        <f t="shared" si="43"/>
        <v>4</v>
      </c>
      <c r="BK148" s="50">
        <f t="shared" si="52"/>
        <v>1</v>
      </c>
      <c r="BL148" s="50">
        <f t="shared" si="53"/>
        <v>0</v>
      </c>
      <c r="BM148" s="51">
        <f t="shared" si="54"/>
        <v>17</v>
      </c>
    </row>
    <row r="149" spans="1:65" s="99" customFormat="1" ht="79.5" customHeight="1" thickTop="1" thickBot="1" x14ac:dyDescent="0.3">
      <c r="A149" s="509"/>
      <c r="B149" s="52" t="s">
        <v>210</v>
      </c>
      <c r="C149" s="53" t="s">
        <v>47</v>
      </c>
      <c r="D149" s="216" t="s">
        <v>211</v>
      </c>
      <c r="E149" s="217"/>
      <c r="F149" s="54"/>
      <c r="G149" s="55"/>
      <c r="H149" s="55"/>
      <c r="I149" s="60"/>
      <c r="J149" s="54"/>
      <c r="K149" s="55"/>
      <c r="L149" s="55"/>
      <c r="M149" s="55"/>
      <c r="N149" s="57"/>
      <c r="O149" s="58"/>
      <c r="P149" s="55"/>
      <c r="Q149" s="59"/>
      <c r="R149" s="60"/>
      <c r="S149" s="54"/>
      <c r="T149" s="55" t="s">
        <v>39</v>
      </c>
      <c r="U149" s="55" t="s">
        <v>39</v>
      </c>
      <c r="V149" s="60" t="s">
        <v>39</v>
      </c>
      <c r="W149" s="54" t="s">
        <v>40</v>
      </c>
      <c r="X149" s="55" t="s">
        <v>40</v>
      </c>
      <c r="Y149" s="55" t="s">
        <v>40</v>
      </c>
      <c r="Z149" s="55" t="s">
        <v>40</v>
      </c>
      <c r="AA149" s="60" t="s">
        <v>40</v>
      </c>
      <c r="AB149" s="54" t="s">
        <v>42</v>
      </c>
      <c r="AC149" s="55" t="s">
        <v>42</v>
      </c>
      <c r="AD149" s="55" t="s">
        <v>42</v>
      </c>
      <c r="AE149" s="60" t="s">
        <v>42</v>
      </c>
      <c r="AF149" s="54"/>
      <c r="AG149" s="55"/>
      <c r="AH149" s="351"/>
      <c r="AI149" s="366"/>
      <c r="AJ149" s="58"/>
      <c r="AK149" s="55"/>
      <c r="AL149" s="55"/>
      <c r="AM149" s="55"/>
      <c r="AN149" s="57"/>
      <c r="AO149" s="58"/>
      <c r="AP149" s="55"/>
      <c r="AQ149" s="55"/>
      <c r="AR149" s="60"/>
      <c r="AS149" s="54"/>
      <c r="AT149" s="55" t="s">
        <v>39</v>
      </c>
      <c r="AU149" s="55" t="s">
        <v>39</v>
      </c>
      <c r="AV149" s="60" t="s">
        <v>39</v>
      </c>
      <c r="AW149" s="54" t="s">
        <v>40</v>
      </c>
      <c r="AX149" s="55" t="s">
        <v>40</v>
      </c>
      <c r="AY149" s="55" t="s">
        <v>40</v>
      </c>
      <c r="AZ149" s="55" t="s">
        <v>40</v>
      </c>
      <c r="BA149" s="57" t="s">
        <v>40</v>
      </c>
      <c r="BB149" s="58" t="s">
        <v>40</v>
      </c>
      <c r="BC149" s="55" t="s">
        <v>40</v>
      </c>
      <c r="BD149" s="55" t="s">
        <v>40</v>
      </c>
      <c r="BE149" s="147" t="s">
        <v>40</v>
      </c>
      <c r="BF149" s="253">
        <f t="shared" si="45"/>
        <v>14</v>
      </c>
      <c r="BG149" s="254">
        <f t="shared" si="48"/>
        <v>14</v>
      </c>
      <c r="BH149" s="62">
        <f t="shared" si="50"/>
        <v>6</v>
      </c>
      <c r="BI149" s="62">
        <f t="shared" si="51"/>
        <v>4</v>
      </c>
      <c r="BJ149" s="62">
        <f t="shared" si="43"/>
        <v>0</v>
      </c>
      <c r="BK149" s="62">
        <f t="shared" si="52"/>
        <v>0</v>
      </c>
      <c r="BL149" s="62">
        <f t="shared" si="53"/>
        <v>14</v>
      </c>
      <c r="BM149" s="63">
        <f t="shared" ref="BM149" si="55">SUM(BF149:BL149)</f>
        <v>52</v>
      </c>
    </row>
    <row r="150" spans="1:65" s="99" customFormat="1" ht="54.75" thickTop="1" x14ac:dyDescent="0.25">
      <c r="A150" s="509"/>
      <c r="B150" s="52" t="s">
        <v>212</v>
      </c>
      <c r="C150" s="53" t="s">
        <v>47</v>
      </c>
      <c r="D150" s="216" t="s">
        <v>213</v>
      </c>
      <c r="E150" s="217"/>
      <c r="F150" s="54"/>
      <c r="G150" s="55"/>
      <c r="H150" s="55"/>
      <c r="I150" s="60"/>
      <c r="J150" s="54"/>
      <c r="K150" s="55"/>
      <c r="L150" s="55"/>
      <c r="M150" s="55"/>
      <c r="N150" s="57"/>
      <c r="O150" s="58"/>
      <c r="P150" s="55"/>
      <c r="Q150" s="59"/>
      <c r="R150" s="60"/>
      <c r="S150" s="54"/>
      <c r="T150" s="55" t="s">
        <v>39</v>
      </c>
      <c r="U150" s="55" t="s">
        <v>39</v>
      </c>
      <c r="V150" s="60" t="s">
        <v>39</v>
      </c>
      <c r="W150" s="54" t="s">
        <v>40</v>
      </c>
      <c r="X150" s="55" t="s">
        <v>40</v>
      </c>
      <c r="Y150" s="55" t="s">
        <v>40</v>
      </c>
      <c r="Z150" s="55" t="s">
        <v>40</v>
      </c>
      <c r="AA150" s="60" t="s">
        <v>40</v>
      </c>
      <c r="AB150" s="54" t="s">
        <v>42</v>
      </c>
      <c r="AC150" s="55" t="s">
        <v>42</v>
      </c>
      <c r="AD150" s="55" t="s">
        <v>42</v>
      </c>
      <c r="AE150" s="60" t="s">
        <v>42</v>
      </c>
      <c r="AF150" s="54"/>
      <c r="AG150" s="55"/>
      <c r="AH150" s="351"/>
      <c r="AI150" s="366"/>
      <c r="AJ150" s="58"/>
      <c r="AK150" s="55"/>
      <c r="AL150" s="55"/>
      <c r="AM150" s="55"/>
      <c r="AN150" s="57"/>
      <c r="AO150" s="58"/>
      <c r="AP150" s="55"/>
      <c r="AQ150" s="55"/>
      <c r="AR150" s="60"/>
      <c r="AS150" s="54"/>
      <c r="AT150" s="55" t="s">
        <v>39</v>
      </c>
      <c r="AU150" s="55" t="s">
        <v>39</v>
      </c>
      <c r="AV150" s="60" t="s">
        <v>39</v>
      </c>
      <c r="AW150" s="54" t="s">
        <v>40</v>
      </c>
      <c r="AX150" s="55" t="s">
        <v>40</v>
      </c>
      <c r="AY150" s="55" t="s">
        <v>40</v>
      </c>
      <c r="AZ150" s="55" t="s">
        <v>40</v>
      </c>
      <c r="BA150" s="57" t="s">
        <v>40</v>
      </c>
      <c r="BB150" s="58" t="s">
        <v>40</v>
      </c>
      <c r="BC150" s="55" t="s">
        <v>40</v>
      </c>
      <c r="BD150" s="55" t="s">
        <v>40</v>
      </c>
      <c r="BE150" s="147" t="s">
        <v>40</v>
      </c>
      <c r="BF150" s="61">
        <f t="shared" si="45"/>
        <v>14</v>
      </c>
      <c r="BG150" s="62">
        <f t="shared" si="48"/>
        <v>14</v>
      </c>
      <c r="BH150" s="62">
        <f t="shared" si="50"/>
        <v>6</v>
      </c>
      <c r="BI150" s="62">
        <f t="shared" si="51"/>
        <v>4</v>
      </c>
      <c r="BJ150" s="62">
        <f t="shared" si="43"/>
        <v>0</v>
      </c>
      <c r="BK150" s="62">
        <f t="shared" si="52"/>
        <v>0</v>
      </c>
      <c r="BL150" s="62">
        <f t="shared" si="53"/>
        <v>14</v>
      </c>
      <c r="BM150" s="63">
        <f t="shared" si="54"/>
        <v>52</v>
      </c>
    </row>
    <row r="151" spans="1:65" s="150" customFormat="1" ht="54.75" thickBot="1" x14ac:dyDescent="0.3">
      <c r="A151" s="509"/>
      <c r="B151" s="65" t="s">
        <v>212</v>
      </c>
      <c r="C151" s="91" t="s">
        <v>49</v>
      </c>
      <c r="D151" s="310" t="s">
        <v>214</v>
      </c>
      <c r="E151" s="311"/>
      <c r="F151" s="32"/>
      <c r="G151" s="320"/>
      <c r="H151" s="320"/>
      <c r="I151" s="321"/>
      <c r="J151" s="32"/>
      <c r="K151" s="320"/>
      <c r="L151" s="320" t="s">
        <v>42</v>
      </c>
      <c r="M151" s="320" t="s">
        <v>42</v>
      </c>
      <c r="N151" s="46" t="s">
        <v>42</v>
      </c>
      <c r="O151" s="47" t="s">
        <v>42</v>
      </c>
      <c r="P151" s="320" t="s">
        <v>39</v>
      </c>
      <c r="Q151" s="320" t="s">
        <v>142</v>
      </c>
      <c r="R151" s="46" t="s">
        <v>142</v>
      </c>
      <c r="S151" s="32" t="s">
        <v>142</v>
      </c>
      <c r="T151" s="307" t="s">
        <v>142</v>
      </c>
      <c r="U151" s="307" t="s">
        <v>43</v>
      </c>
      <c r="V151" s="68" t="s">
        <v>43</v>
      </c>
      <c r="W151" s="67"/>
      <c r="X151" s="502"/>
      <c r="Y151" s="502"/>
      <c r="Z151" s="502"/>
      <c r="AA151" s="502"/>
      <c r="AB151" s="502"/>
      <c r="AC151" s="502"/>
      <c r="AD151" s="502"/>
      <c r="AE151" s="502"/>
      <c r="AF151" s="502"/>
      <c r="AG151" s="502"/>
      <c r="AH151" s="502"/>
      <c r="AI151" s="502"/>
      <c r="AJ151" s="502"/>
      <c r="AK151" s="502"/>
      <c r="AL151" s="502"/>
      <c r="AM151" s="502"/>
      <c r="AN151" s="502"/>
      <c r="AO151" s="502"/>
      <c r="AP151" s="502"/>
      <c r="AQ151" s="502"/>
      <c r="AR151" s="502"/>
      <c r="AS151" s="502"/>
      <c r="AT151" s="502"/>
      <c r="AU151" s="502"/>
      <c r="AV151" s="502"/>
      <c r="AW151" s="502"/>
      <c r="AX151" s="502"/>
      <c r="AY151" s="502"/>
      <c r="AZ151" s="502"/>
      <c r="BA151" s="502"/>
      <c r="BB151" s="502"/>
      <c r="BC151" s="502"/>
      <c r="BD151" s="502"/>
      <c r="BE151" s="503"/>
      <c r="BF151" s="70">
        <f t="shared" si="45"/>
        <v>6</v>
      </c>
      <c r="BG151" s="249"/>
      <c r="BH151" s="50">
        <f t="shared" si="50"/>
        <v>1</v>
      </c>
      <c r="BI151" s="50">
        <f t="shared" si="51"/>
        <v>4</v>
      </c>
      <c r="BJ151" s="50">
        <f t="shared" si="43"/>
        <v>4</v>
      </c>
      <c r="BK151" s="50">
        <f t="shared" si="52"/>
        <v>2</v>
      </c>
      <c r="BL151" s="50">
        <f t="shared" si="53"/>
        <v>0</v>
      </c>
      <c r="BM151" s="51">
        <f t="shared" si="54"/>
        <v>17</v>
      </c>
    </row>
    <row r="152" spans="1:65" s="154" customFormat="1" ht="36.75" thickTop="1" x14ac:dyDescent="0.25">
      <c r="A152" s="509"/>
      <c r="B152" s="73" t="s">
        <v>215</v>
      </c>
      <c r="C152" s="136">
        <v>1</v>
      </c>
      <c r="D152" s="324" t="s">
        <v>216</v>
      </c>
      <c r="E152" s="325"/>
      <c r="F152" s="54"/>
      <c r="G152" s="55"/>
      <c r="H152" s="55"/>
      <c r="I152" s="60"/>
      <c r="J152" s="54"/>
      <c r="K152" s="55"/>
      <c r="L152" s="55"/>
      <c r="M152" s="55"/>
      <c r="N152" s="57"/>
      <c r="O152" s="58"/>
      <c r="P152" s="55"/>
      <c r="Q152" s="55"/>
      <c r="R152" s="60"/>
      <c r="S152" s="54"/>
      <c r="T152" s="55" t="s">
        <v>39</v>
      </c>
      <c r="U152" s="28" t="s">
        <v>39</v>
      </c>
      <c r="V152" s="31" t="s">
        <v>39</v>
      </c>
      <c r="W152" s="27" t="s">
        <v>40</v>
      </c>
      <c r="X152" s="28" t="s">
        <v>40</v>
      </c>
      <c r="Y152" s="28" t="s">
        <v>40</v>
      </c>
      <c r="Z152" s="28" t="s">
        <v>40</v>
      </c>
      <c r="AA152" s="31" t="s">
        <v>40</v>
      </c>
      <c r="AB152" s="27" t="s">
        <v>42</v>
      </c>
      <c r="AC152" s="28" t="s">
        <v>42</v>
      </c>
      <c r="AD152" s="28" t="s">
        <v>42</v>
      </c>
      <c r="AE152" s="29" t="s">
        <v>42</v>
      </c>
      <c r="AF152" s="30"/>
      <c r="AG152" s="28"/>
      <c r="AH152" s="347"/>
      <c r="AI152" s="348"/>
      <c r="AJ152" s="27"/>
      <c r="AK152" s="28"/>
      <c r="AL152" s="28"/>
      <c r="AM152" s="28"/>
      <c r="AN152" s="29"/>
      <c r="AO152" s="30"/>
      <c r="AP152" s="295"/>
      <c r="AQ152" s="295"/>
      <c r="AR152" s="296"/>
      <c r="AS152" s="27"/>
      <c r="AT152" s="28" t="s">
        <v>39</v>
      </c>
      <c r="AU152" s="28" t="s">
        <v>39</v>
      </c>
      <c r="AV152" s="31" t="s">
        <v>39</v>
      </c>
      <c r="AW152" s="54" t="s">
        <v>40</v>
      </c>
      <c r="AX152" s="55" t="s">
        <v>40</v>
      </c>
      <c r="AY152" s="55" t="s">
        <v>40</v>
      </c>
      <c r="AZ152" s="55" t="s">
        <v>40</v>
      </c>
      <c r="BA152" s="57" t="s">
        <v>40</v>
      </c>
      <c r="BB152" s="30" t="s">
        <v>40</v>
      </c>
      <c r="BC152" s="28" t="s">
        <v>40</v>
      </c>
      <c r="BD152" s="28" t="s">
        <v>40</v>
      </c>
      <c r="BE152" s="152" t="s">
        <v>40</v>
      </c>
      <c r="BF152" s="61">
        <f t="shared" si="45"/>
        <v>14</v>
      </c>
      <c r="BG152" s="62">
        <f t="shared" si="48"/>
        <v>14</v>
      </c>
      <c r="BH152" s="62">
        <f t="shared" si="50"/>
        <v>6</v>
      </c>
      <c r="BI152" s="62">
        <f t="shared" si="51"/>
        <v>4</v>
      </c>
      <c r="BJ152" s="62">
        <f t="shared" si="43"/>
        <v>0</v>
      </c>
      <c r="BK152" s="62">
        <f t="shared" si="52"/>
        <v>0</v>
      </c>
      <c r="BL152" s="62">
        <f t="shared" si="53"/>
        <v>14</v>
      </c>
      <c r="BM152" s="63">
        <f t="shared" si="54"/>
        <v>52</v>
      </c>
    </row>
    <row r="153" spans="1:65" s="155" customFormat="1" ht="36" x14ac:dyDescent="0.25">
      <c r="A153" s="509"/>
      <c r="B153" s="64" t="s">
        <v>215</v>
      </c>
      <c r="C153" s="41">
        <v>2</v>
      </c>
      <c r="D153" s="324" t="s">
        <v>217</v>
      </c>
      <c r="E153" s="325"/>
      <c r="F153" s="38"/>
      <c r="G153" s="295"/>
      <c r="H153" s="295"/>
      <c r="I153" s="296"/>
      <c r="J153" s="38"/>
      <c r="K153" s="295"/>
      <c r="L153" s="295"/>
      <c r="M153" s="295"/>
      <c r="N153" s="33"/>
      <c r="O153" s="86"/>
      <c r="P153" s="295"/>
      <c r="Q153" s="295"/>
      <c r="R153" s="296"/>
      <c r="S153" s="38"/>
      <c r="T153" s="295" t="s">
        <v>39</v>
      </c>
      <c r="U153" s="295" t="s">
        <v>39</v>
      </c>
      <c r="V153" s="296" t="s">
        <v>39</v>
      </c>
      <c r="W153" s="38" t="s">
        <v>40</v>
      </c>
      <c r="X153" s="295" t="s">
        <v>40</v>
      </c>
      <c r="Y153" s="295" t="s">
        <v>40</v>
      </c>
      <c r="Z153" s="295" t="s">
        <v>40</v>
      </c>
      <c r="AA153" s="296" t="s">
        <v>40</v>
      </c>
      <c r="AB153" s="38"/>
      <c r="AC153" s="295"/>
      <c r="AD153" s="295"/>
      <c r="AE153" s="33"/>
      <c r="AF153" s="283"/>
      <c r="AG153" s="295"/>
      <c r="AH153" s="349"/>
      <c r="AI153" s="350"/>
      <c r="AJ153" s="39"/>
      <c r="AK153" s="42"/>
      <c r="AL153" s="295"/>
      <c r="AM153" s="295"/>
      <c r="AN153" s="33"/>
      <c r="AO153" s="283"/>
      <c r="AP153" s="295" t="s">
        <v>39</v>
      </c>
      <c r="AQ153" s="295" t="s">
        <v>39</v>
      </c>
      <c r="AR153" s="296" t="s">
        <v>39</v>
      </c>
      <c r="AS153" s="27" t="s">
        <v>42</v>
      </c>
      <c r="AT153" s="28" t="s">
        <v>42</v>
      </c>
      <c r="AU153" s="28" t="s">
        <v>42</v>
      </c>
      <c r="AV153" s="31" t="s">
        <v>42</v>
      </c>
      <c r="AW153" s="27" t="s">
        <v>40</v>
      </c>
      <c r="AX153" s="295" t="s">
        <v>40</v>
      </c>
      <c r="AY153" s="295" t="s">
        <v>40</v>
      </c>
      <c r="AZ153" s="295" t="s">
        <v>40</v>
      </c>
      <c r="BA153" s="33" t="s">
        <v>40</v>
      </c>
      <c r="BB153" s="283" t="s">
        <v>40</v>
      </c>
      <c r="BC153" s="295" t="s">
        <v>40</v>
      </c>
      <c r="BD153" s="295" t="s">
        <v>40</v>
      </c>
      <c r="BE153" s="120" t="s">
        <v>40</v>
      </c>
      <c r="BF153" s="22">
        <f t="shared" si="45"/>
        <v>14</v>
      </c>
      <c r="BG153" s="23">
        <f t="shared" si="48"/>
        <v>14</v>
      </c>
      <c r="BH153" s="34">
        <f t="shared" si="50"/>
        <v>6</v>
      </c>
      <c r="BI153" s="34">
        <f t="shared" si="51"/>
        <v>4</v>
      </c>
      <c r="BJ153" s="34">
        <f t="shared" si="43"/>
        <v>0</v>
      </c>
      <c r="BK153" s="34">
        <f t="shared" si="52"/>
        <v>0</v>
      </c>
      <c r="BL153" s="34">
        <f t="shared" si="53"/>
        <v>14</v>
      </c>
      <c r="BM153" s="35">
        <f t="shared" si="54"/>
        <v>52</v>
      </c>
    </row>
    <row r="154" spans="1:65" s="155" customFormat="1" ht="36" x14ac:dyDescent="0.25">
      <c r="A154" s="509"/>
      <c r="B154" s="64" t="s">
        <v>215</v>
      </c>
      <c r="C154" s="41">
        <v>3</v>
      </c>
      <c r="D154" s="324" t="s">
        <v>218</v>
      </c>
      <c r="E154" s="325"/>
      <c r="F154" s="38"/>
      <c r="G154" s="295"/>
      <c r="H154" s="295"/>
      <c r="I154" s="296"/>
      <c r="J154" s="38"/>
      <c r="K154" s="295"/>
      <c r="L154" s="295"/>
      <c r="M154" s="295"/>
      <c r="N154" s="33"/>
      <c r="O154" s="283"/>
      <c r="P154" s="295"/>
      <c r="Q154" s="295"/>
      <c r="R154" s="296"/>
      <c r="S154" s="38"/>
      <c r="T154" s="295" t="s">
        <v>39</v>
      </c>
      <c r="U154" s="295" t="s">
        <v>39</v>
      </c>
      <c r="V154" s="296" t="s">
        <v>39</v>
      </c>
      <c r="W154" s="38" t="s">
        <v>40</v>
      </c>
      <c r="X154" s="295" t="s">
        <v>40</v>
      </c>
      <c r="Y154" s="295" t="s">
        <v>40</v>
      </c>
      <c r="Z154" s="295" t="s">
        <v>40</v>
      </c>
      <c r="AA154" s="296" t="s">
        <v>40</v>
      </c>
      <c r="AB154" s="89"/>
      <c r="AC154" s="295"/>
      <c r="AD154" s="295"/>
      <c r="AE154" s="33"/>
      <c r="AF154" s="283"/>
      <c r="AG154" s="295"/>
      <c r="AH154" s="349"/>
      <c r="AI154" s="350"/>
      <c r="AJ154" s="38"/>
      <c r="AK154" s="295"/>
      <c r="AL154" s="295"/>
      <c r="AM154" s="295"/>
      <c r="AN154" s="33"/>
      <c r="AO154" s="283"/>
      <c r="AP154" s="295" t="s">
        <v>39</v>
      </c>
      <c r="AQ154" s="295" t="s">
        <v>39</v>
      </c>
      <c r="AR154" s="296" t="s">
        <v>39</v>
      </c>
      <c r="AS154" s="27" t="s">
        <v>42</v>
      </c>
      <c r="AT154" s="28" t="s">
        <v>42</v>
      </c>
      <c r="AU154" s="28" t="s">
        <v>42</v>
      </c>
      <c r="AV154" s="31" t="s">
        <v>42</v>
      </c>
      <c r="AW154" s="27" t="s">
        <v>40</v>
      </c>
      <c r="AX154" s="295" t="s">
        <v>40</v>
      </c>
      <c r="AY154" s="295" t="s">
        <v>40</v>
      </c>
      <c r="AZ154" s="295" t="s">
        <v>40</v>
      </c>
      <c r="BA154" s="33" t="s">
        <v>40</v>
      </c>
      <c r="BB154" s="283" t="s">
        <v>40</v>
      </c>
      <c r="BC154" s="295" t="s">
        <v>40</v>
      </c>
      <c r="BD154" s="295" t="s">
        <v>40</v>
      </c>
      <c r="BE154" s="120" t="s">
        <v>40</v>
      </c>
      <c r="BF154" s="22">
        <f t="shared" si="45"/>
        <v>14</v>
      </c>
      <c r="BG154" s="23">
        <f t="shared" si="48"/>
        <v>14</v>
      </c>
      <c r="BH154" s="34">
        <f t="shared" si="50"/>
        <v>6</v>
      </c>
      <c r="BI154" s="34">
        <f t="shared" si="51"/>
        <v>4</v>
      </c>
      <c r="BJ154" s="34">
        <f t="shared" si="43"/>
        <v>0</v>
      </c>
      <c r="BK154" s="34">
        <f t="shared" si="52"/>
        <v>0</v>
      </c>
      <c r="BL154" s="34">
        <f t="shared" si="53"/>
        <v>14</v>
      </c>
      <c r="BM154" s="35">
        <f t="shared" si="54"/>
        <v>52</v>
      </c>
    </row>
    <row r="155" spans="1:65" s="155" customFormat="1" ht="36" x14ac:dyDescent="0.25">
      <c r="A155" s="509"/>
      <c r="B155" s="64" t="s">
        <v>215</v>
      </c>
      <c r="C155" s="41">
        <v>4</v>
      </c>
      <c r="D155" s="324" t="s">
        <v>219</v>
      </c>
      <c r="E155" s="325"/>
      <c r="F155" s="38"/>
      <c r="G155" s="295"/>
      <c r="H155" s="295"/>
      <c r="I155" s="296"/>
      <c r="J155" s="38"/>
      <c r="K155" s="295"/>
      <c r="L155" s="295"/>
      <c r="M155" s="295"/>
      <c r="N155" s="33"/>
      <c r="O155" s="283"/>
      <c r="P155" s="295"/>
      <c r="Q155" s="295"/>
      <c r="R155" s="296"/>
      <c r="S155" s="38"/>
      <c r="T155" s="295" t="s">
        <v>39</v>
      </c>
      <c r="U155" s="295" t="s">
        <v>39</v>
      </c>
      <c r="V155" s="296" t="s">
        <v>39</v>
      </c>
      <c r="W155" s="38" t="s">
        <v>40</v>
      </c>
      <c r="X155" s="295" t="s">
        <v>40</v>
      </c>
      <c r="Y155" s="295" t="s">
        <v>40</v>
      </c>
      <c r="Z155" s="295" t="s">
        <v>40</v>
      </c>
      <c r="AA155" s="296" t="s">
        <v>40</v>
      </c>
      <c r="AB155" s="38"/>
      <c r="AC155" s="295"/>
      <c r="AD155" s="295"/>
      <c r="AE155" s="33"/>
      <c r="AF155" s="283"/>
      <c r="AG155" s="295"/>
      <c r="AH155" s="349"/>
      <c r="AI155" s="372"/>
      <c r="AJ155" s="295" t="s">
        <v>220</v>
      </c>
      <c r="AK155" s="296" t="s">
        <v>220</v>
      </c>
      <c r="AL155" s="38" t="s">
        <v>220</v>
      </c>
      <c r="AM155" s="295" t="s">
        <v>220</v>
      </c>
      <c r="AN155" s="445"/>
      <c r="AO155" s="419"/>
      <c r="AP155" s="398" t="s">
        <v>42</v>
      </c>
      <c r="AQ155" s="400" t="s">
        <v>42</v>
      </c>
      <c r="AR155" s="33" t="s">
        <v>42</v>
      </c>
      <c r="AS155" s="283" t="s">
        <v>42</v>
      </c>
      <c r="AT155" s="295" t="s">
        <v>39</v>
      </c>
      <c r="AU155" s="295" t="s">
        <v>43</v>
      </c>
      <c r="AV155" s="296" t="s">
        <v>43</v>
      </c>
      <c r="AW155" s="38"/>
      <c r="AX155" s="295"/>
      <c r="AY155" s="295"/>
      <c r="AZ155" s="295"/>
      <c r="BA155" s="33"/>
      <c r="BB155" s="283"/>
      <c r="BC155" s="295"/>
      <c r="BD155" s="295"/>
      <c r="BE155" s="120"/>
      <c r="BF155" s="22">
        <f>COUNTIF($F155:$V155,"")</f>
        <v>14</v>
      </c>
      <c r="BG155" s="23">
        <f>COUNTIF($AB155:$AV155,"")</f>
        <v>10</v>
      </c>
      <c r="BH155" s="34">
        <f t="shared" si="50"/>
        <v>4</v>
      </c>
      <c r="BI155" s="34">
        <f t="shared" si="51"/>
        <v>4</v>
      </c>
      <c r="BJ155" s="34">
        <f>COUNTIF($F155:$BE155,"бР")+COUNTIF($F155:$BE155,"МР")</f>
        <v>4</v>
      </c>
      <c r="BK155" s="34">
        <f t="shared" si="52"/>
        <v>2</v>
      </c>
      <c r="BL155" s="34">
        <f t="shared" si="53"/>
        <v>5</v>
      </c>
      <c r="BM155" s="35">
        <f>SUM(BF155:BL155)</f>
        <v>43</v>
      </c>
    </row>
    <row r="156" spans="1:65" s="155" customFormat="1" ht="36" x14ac:dyDescent="0.25">
      <c r="A156" s="509"/>
      <c r="B156" s="64" t="s">
        <v>215</v>
      </c>
      <c r="C156" s="41" t="s">
        <v>47</v>
      </c>
      <c r="D156" s="324" t="s">
        <v>221</v>
      </c>
      <c r="E156" s="325"/>
      <c r="F156" s="38"/>
      <c r="G156" s="295"/>
      <c r="H156" s="295"/>
      <c r="I156" s="296"/>
      <c r="J156" s="38"/>
      <c r="K156" s="295"/>
      <c r="L156" s="295"/>
      <c r="M156" s="295"/>
      <c r="N156" s="33"/>
      <c r="O156" s="283"/>
      <c r="P156" s="295"/>
      <c r="Q156" s="42"/>
      <c r="R156" s="296"/>
      <c r="S156" s="38"/>
      <c r="T156" s="295" t="s">
        <v>39</v>
      </c>
      <c r="U156" s="295" t="s">
        <v>39</v>
      </c>
      <c r="V156" s="296" t="s">
        <v>39</v>
      </c>
      <c r="W156" s="38" t="s">
        <v>40</v>
      </c>
      <c r="X156" s="295" t="s">
        <v>40</v>
      </c>
      <c r="Y156" s="295" t="s">
        <v>40</v>
      </c>
      <c r="Z156" s="295" t="s">
        <v>40</v>
      </c>
      <c r="AA156" s="296" t="s">
        <v>40</v>
      </c>
      <c r="AB156" s="27" t="s">
        <v>42</v>
      </c>
      <c r="AC156" s="28" t="s">
        <v>42</v>
      </c>
      <c r="AD156" s="28" t="s">
        <v>42</v>
      </c>
      <c r="AE156" s="31" t="s">
        <v>42</v>
      </c>
      <c r="AF156" s="38"/>
      <c r="AG156" s="295"/>
      <c r="AH156" s="356"/>
      <c r="AI156" s="350"/>
      <c r="AJ156" s="38"/>
      <c r="AK156" s="295"/>
      <c r="AL156" s="295"/>
      <c r="AM156" s="295"/>
      <c r="AN156" s="33"/>
      <c r="AO156" s="283"/>
      <c r="AP156" s="295"/>
      <c r="AQ156" s="295"/>
      <c r="AR156" s="296"/>
      <c r="AS156" s="38"/>
      <c r="AT156" s="295" t="s">
        <v>39</v>
      </c>
      <c r="AU156" s="28" t="s">
        <v>39</v>
      </c>
      <c r="AV156" s="31" t="s">
        <v>39</v>
      </c>
      <c r="AW156" s="27" t="s">
        <v>40</v>
      </c>
      <c r="AX156" s="295" t="s">
        <v>40</v>
      </c>
      <c r="AY156" s="295" t="s">
        <v>40</v>
      </c>
      <c r="AZ156" s="295" t="s">
        <v>40</v>
      </c>
      <c r="BA156" s="33" t="s">
        <v>40</v>
      </c>
      <c r="BB156" s="283" t="s">
        <v>40</v>
      </c>
      <c r="BC156" s="295" t="s">
        <v>40</v>
      </c>
      <c r="BD156" s="295" t="s">
        <v>40</v>
      </c>
      <c r="BE156" s="120" t="s">
        <v>40</v>
      </c>
      <c r="BF156" s="22">
        <f t="shared" si="45"/>
        <v>14</v>
      </c>
      <c r="BG156" s="23">
        <f t="shared" si="48"/>
        <v>14</v>
      </c>
      <c r="BH156" s="34">
        <f t="shared" si="50"/>
        <v>6</v>
      </c>
      <c r="BI156" s="34">
        <f t="shared" si="51"/>
        <v>4</v>
      </c>
      <c r="BJ156" s="34">
        <f>COUNTIF($F156:$BE156,"ВР")+COUNTIF($F156:$BE156,"МР")</f>
        <v>0</v>
      </c>
      <c r="BK156" s="34">
        <f t="shared" si="52"/>
        <v>0</v>
      </c>
      <c r="BL156" s="34">
        <f t="shared" si="53"/>
        <v>14</v>
      </c>
      <c r="BM156" s="35">
        <f t="shared" si="54"/>
        <v>52</v>
      </c>
    </row>
    <row r="157" spans="1:65" s="155" customFormat="1" ht="36.75" thickBot="1" x14ac:dyDescent="0.3">
      <c r="A157" s="509"/>
      <c r="B157" s="156" t="s">
        <v>215</v>
      </c>
      <c r="C157" s="144" t="s">
        <v>49</v>
      </c>
      <c r="D157" s="218" t="s">
        <v>222</v>
      </c>
      <c r="E157" s="219"/>
      <c r="F157" s="67"/>
      <c r="G157" s="307"/>
      <c r="H157" s="307"/>
      <c r="I157" s="319"/>
      <c r="J157" s="32"/>
      <c r="K157" s="320"/>
      <c r="L157" s="320" t="s">
        <v>42</v>
      </c>
      <c r="M157" s="320" t="s">
        <v>42</v>
      </c>
      <c r="N157" s="46" t="s">
        <v>42</v>
      </c>
      <c r="O157" s="47" t="s">
        <v>42</v>
      </c>
      <c r="P157" s="320" t="s">
        <v>39</v>
      </c>
      <c r="Q157" s="320" t="s">
        <v>142</v>
      </c>
      <c r="R157" s="46" t="s">
        <v>142</v>
      </c>
      <c r="S157" s="32" t="s">
        <v>142</v>
      </c>
      <c r="T157" s="307" t="s">
        <v>142</v>
      </c>
      <c r="U157" s="307" t="s">
        <v>43</v>
      </c>
      <c r="V157" s="68" t="s">
        <v>43</v>
      </c>
      <c r="W157" s="67"/>
      <c r="X157" s="502"/>
      <c r="Y157" s="502"/>
      <c r="Z157" s="502"/>
      <c r="AA157" s="502"/>
      <c r="AB157" s="502"/>
      <c r="AC157" s="502"/>
      <c r="AD157" s="502"/>
      <c r="AE157" s="502"/>
      <c r="AF157" s="502"/>
      <c r="AG157" s="502"/>
      <c r="AH157" s="502"/>
      <c r="AI157" s="502"/>
      <c r="AJ157" s="502"/>
      <c r="AK157" s="502"/>
      <c r="AL157" s="502"/>
      <c r="AM157" s="502"/>
      <c r="AN157" s="502"/>
      <c r="AO157" s="502"/>
      <c r="AP157" s="502"/>
      <c r="AQ157" s="502"/>
      <c r="AR157" s="502"/>
      <c r="AS157" s="502"/>
      <c r="AT157" s="502"/>
      <c r="AU157" s="502"/>
      <c r="AV157" s="502"/>
      <c r="AW157" s="502"/>
      <c r="AX157" s="502"/>
      <c r="AY157" s="502"/>
      <c r="AZ157" s="502"/>
      <c r="BA157" s="502"/>
      <c r="BB157" s="502"/>
      <c r="BC157" s="502"/>
      <c r="BD157" s="502"/>
      <c r="BE157" s="503"/>
      <c r="BF157" s="70">
        <f t="shared" si="45"/>
        <v>6</v>
      </c>
      <c r="BG157" s="249"/>
      <c r="BH157" s="71">
        <f t="shared" si="50"/>
        <v>1</v>
      </c>
      <c r="BI157" s="71">
        <f t="shared" si="51"/>
        <v>4</v>
      </c>
      <c r="BJ157" s="71">
        <f>COUNTIF($F157:$BE157,"ВР")+COUNTIF($F157:$BE157,"МР")</f>
        <v>4</v>
      </c>
      <c r="BK157" s="71">
        <f t="shared" si="52"/>
        <v>2</v>
      </c>
      <c r="BL157" s="71">
        <f t="shared" si="53"/>
        <v>0</v>
      </c>
      <c r="BM157" s="72">
        <f t="shared" si="54"/>
        <v>17</v>
      </c>
    </row>
    <row r="158" spans="1:65" s="154" customFormat="1" ht="55.5" thickTop="1" thickBot="1" x14ac:dyDescent="0.3">
      <c r="A158" s="509"/>
      <c r="B158" s="157" t="s">
        <v>223</v>
      </c>
      <c r="C158" s="158">
        <v>1</v>
      </c>
      <c r="D158" s="216" t="s">
        <v>224</v>
      </c>
      <c r="E158" s="217"/>
      <c r="F158" s="54"/>
      <c r="G158" s="55"/>
      <c r="H158" s="55"/>
      <c r="I158" s="60"/>
      <c r="J158" s="54"/>
      <c r="K158" s="55"/>
      <c r="L158" s="55"/>
      <c r="M158" s="55"/>
      <c r="N158" s="57"/>
      <c r="O158" s="58"/>
      <c r="P158" s="55"/>
      <c r="Q158" s="55"/>
      <c r="R158" s="60"/>
      <c r="S158" s="54"/>
      <c r="T158" s="55" t="s">
        <v>39</v>
      </c>
      <c r="U158" s="55" t="s">
        <v>39</v>
      </c>
      <c r="V158" s="60" t="s">
        <v>39</v>
      </c>
      <c r="W158" s="54" t="s">
        <v>40</v>
      </c>
      <c r="X158" s="55" t="s">
        <v>40</v>
      </c>
      <c r="Y158" s="55" t="s">
        <v>40</v>
      </c>
      <c r="Z158" s="55" t="s">
        <v>40</v>
      </c>
      <c r="AA158" s="60" t="s">
        <v>40</v>
      </c>
      <c r="AB158" s="54" t="s">
        <v>42</v>
      </c>
      <c r="AC158" s="55" t="s">
        <v>42</v>
      </c>
      <c r="AD158" s="55" t="s">
        <v>42</v>
      </c>
      <c r="AE158" s="60" t="s">
        <v>42</v>
      </c>
      <c r="AF158" s="54"/>
      <c r="AG158" s="55"/>
      <c r="AH158" s="359"/>
      <c r="AI158" s="366"/>
      <c r="AJ158" s="54"/>
      <c r="AK158" s="55"/>
      <c r="AL158" s="55"/>
      <c r="AM158" s="55"/>
      <c r="AN158" s="57"/>
      <c r="AO158" s="58"/>
      <c r="AP158" s="58"/>
      <c r="AQ158" s="55"/>
      <c r="AR158" s="57"/>
      <c r="AS158" s="54"/>
      <c r="AT158" s="55" t="s">
        <v>39</v>
      </c>
      <c r="AU158" s="55" t="s">
        <v>39</v>
      </c>
      <c r="AV158" s="60" t="s">
        <v>39</v>
      </c>
      <c r="AW158" s="54" t="s">
        <v>40</v>
      </c>
      <c r="AX158" s="55" t="s">
        <v>40</v>
      </c>
      <c r="AY158" s="55" t="s">
        <v>40</v>
      </c>
      <c r="AZ158" s="55" t="s">
        <v>40</v>
      </c>
      <c r="BA158" s="57" t="s">
        <v>40</v>
      </c>
      <c r="BB158" s="58" t="s">
        <v>40</v>
      </c>
      <c r="BC158" s="55" t="s">
        <v>40</v>
      </c>
      <c r="BD158" s="55" t="s">
        <v>40</v>
      </c>
      <c r="BE158" s="147" t="s">
        <v>40</v>
      </c>
      <c r="BF158" s="22">
        <f t="shared" si="45"/>
        <v>14</v>
      </c>
      <c r="BG158" s="23">
        <f t="shared" si="48"/>
        <v>14</v>
      </c>
      <c r="BH158" s="23">
        <f t="shared" si="50"/>
        <v>6</v>
      </c>
      <c r="BI158" s="23">
        <f t="shared" si="51"/>
        <v>4</v>
      </c>
      <c r="BJ158" s="23">
        <f t="shared" ref="BJ158:BJ191" si="56">COUNTIF($F158:$BE158,"ВР")+COUNTIF($F158:$BE158,"МР")</f>
        <v>0</v>
      </c>
      <c r="BK158" s="23">
        <f t="shared" si="52"/>
        <v>0</v>
      </c>
      <c r="BL158" s="23">
        <f t="shared" si="53"/>
        <v>14</v>
      </c>
      <c r="BM158" s="24">
        <f>SUM(BF158:BL158)</f>
        <v>52</v>
      </c>
    </row>
    <row r="159" spans="1:65" s="154" customFormat="1" ht="55.5" thickTop="1" thickBot="1" x14ac:dyDescent="0.3">
      <c r="A159" s="509"/>
      <c r="B159" s="137" t="s">
        <v>223</v>
      </c>
      <c r="C159" s="159">
        <v>2</v>
      </c>
      <c r="D159" s="300" t="s">
        <v>225</v>
      </c>
      <c r="E159" s="301"/>
      <c r="F159" s="38"/>
      <c r="G159" s="295"/>
      <c r="H159" s="295"/>
      <c r="I159" s="296"/>
      <c r="J159" s="38"/>
      <c r="K159" s="295"/>
      <c r="L159" s="295"/>
      <c r="M159" s="295"/>
      <c r="N159" s="33"/>
      <c r="O159" s="283"/>
      <c r="P159" s="295"/>
      <c r="Q159" s="295"/>
      <c r="R159" s="296"/>
      <c r="S159" s="38"/>
      <c r="T159" s="295" t="s">
        <v>39</v>
      </c>
      <c r="U159" s="295" t="s">
        <v>39</v>
      </c>
      <c r="V159" s="296" t="s">
        <v>39</v>
      </c>
      <c r="W159" s="38" t="s">
        <v>40</v>
      </c>
      <c r="X159" s="295" t="s">
        <v>40</v>
      </c>
      <c r="Y159" s="295" t="s">
        <v>40</v>
      </c>
      <c r="Z159" s="295" t="s">
        <v>40</v>
      </c>
      <c r="AA159" s="296" t="s">
        <v>40</v>
      </c>
      <c r="AB159" s="38"/>
      <c r="AC159" s="295"/>
      <c r="AD159" s="295"/>
      <c r="AE159" s="296"/>
      <c r="AF159" s="27"/>
      <c r="AG159" s="28"/>
      <c r="AH159" s="347"/>
      <c r="AI159" s="369"/>
      <c r="AJ159" s="47"/>
      <c r="AK159" s="392"/>
      <c r="AL159" s="392"/>
      <c r="AM159" s="392"/>
      <c r="AN159" s="33"/>
      <c r="AO159" s="27" t="s">
        <v>42</v>
      </c>
      <c r="AP159" s="295" t="s">
        <v>42</v>
      </c>
      <c r="AQ159" s="295" t="s">
        <v>42</v>
      </c>
      <c r="AR159" s="296" t="s">
        <v>42</v>
      </c>
      <c r="AS159" s="38" t="s">
        <v>39</v>
      </c>
      <c r="AT159" s="295" t="s">
        <v>39</v>
      </c>
      <c r="AU159" s="28" t="s">
        <v>43</v>
      </c>
      <c r="AV159" s="29" t="s">
        <v>43</v>
      </c>
      <c r="AW159" s="302"/>
      <c r="AX159" s="303"/>
      <c r="AY159" s="303"/>
      <c r="AZ159" s="303"/>
      <c r="BA159" s="303"/>
      <c r="BB159" s="303"/>
      <c r="BC159" s="303"/>
      <c r="BD159" s="303"/>
      <c r="BE159" s="306"/>
      <c r="BF159" s="22">
        <f t="shared" si="45"/>
        <v>14</v>
      </c>
      <c r="BG159" s="23">
        <f t="shared" si="48"/>
        <v>13</v>
      </c>
      <c r="BH159" s="23">
        <f t="shared" si="50"/>
        <v>5</v>
      </c>
      <c r="BI159" s="23">
        <f t="shared" si="51"/>
        <v>4</v>
      </c>
      <c r="BJ159" s="23">
        <f t="shared" si="56"/>
        <v>0</v>
      </c>
      <c r="BK159" s="23">
        <f t="shared" si="52"/>
        <v>2</v>
      </c>
      <c r="BL159" s="23">
        <f t="shared" si="53"/>
        <v>5</v>
      </c>
      <c r="BM159" s="24">
        <f t="shared" si="54"/>
        <v>43</v>
      </c>
    </row>
    <row r="160" spans="1:65" s="154" customFormat="1" ht="54.75" thickTop="1" x14ac:dyDescent="0.25">
      <c r="A160" s="509"/>
      <c r="B160" s="137" t="s">
        <v>223</v>
      </c>
      <c r="C160" s="159">
        <v>3</v>
      </c>
      <c r="D160" s="300" t="s">
        <v>226</v>
      </c>
      <c r="E160" s="301"/>
      <c r="F160" s="38"/>
      <c r="G160" s="295"/>
      <c r="H160" s="295"/>
      <c r="I160" s="296"/>
      <c r="J160" s="38"/>
      <c r="K160" s="295"/>
      <c r="L160" s="295"/>
      <c r="M160" s="295"/>
      <c r="N160" s="33"/>
      <c r="O160" s="283"/>
      <c r="P160" s="295"/>
      <c r="Q160" s="295"/>
      <c r="R160" s="296"/>
      <c r="S160" s="38"/>
      <c r="T160" s="295" t="s">
        <v>39</v>
      </c>
      <c r="U160" s="295" t="s">
        <v>39</v>
      </c>
      <c r="V160" s="296" t="s">
        <v>39</v>
      </c>
      <c r="W160" s="38" t="s">
        <v>40</v>
      </c>
      <c r="X160" s="295" t="s">
        <v>40</v>
      </c>
      <c r="Y160" s="295" t="s">
        <v>40</v>
      </c>
      <c r="Z160" s="295" t="s">
        <v>40</v>
      </c>
      <c r="AA160" s="296" t="s">
        <v>40</v>
      </c>
      <c r="AB160" s="38"/>
      <c r="AC160" s="295"/>
      <c r="AD160" s="295"/>
      <c r="AE160" s="296"/>
      <c r="AF160" s="27"/>
      <c r="AG160" s="28"/>
      <c r="AH160" s="347"/>
      <c r="AI160" s="348"/>
      <c r="AJ160" s="430"/>
      <c r="AK160" s="430"/>
      <c r="AL160" s="430"/>
      <c r="AM160" s="430"/>
      <c r="AN160" s="33"/>
      <c r="AO160" s="283"/>
      <c r="AP160" s="295" t="s">
        <v>39</v>
      </c>
      <c r="AQ160" s="28" t="s">
        <v>39</v>
      </c>
      <c r="AR160" s="29" t="s">
        <v>39</v>
      </c>
      <c r="AS160" s="397" t="s">
        <v>42</v>
      </c>
      <c r="AT160" s="400" t="s">
        <v>42</v>
      </c>
      <c r="AU160" s="400" t="s">
        <v>42</v>
      </c>
      <c r="AV160" s="400" t="s">
        <v>42</v>
      </c>
      <c r="AW160" s="38" t="s">
        <v>40</v>
      </c>
      <c r="AX160" s="295" t="s">
        <v>40</v>
      </c>
      <c r="AY160" s="295" t="s">
        <v>40</v>
      </c>
      <c r="AZ160" s="295" t="s">
        <v>40</v>
      </c>
      <c r="BA160" s="33" t="s">
        <v>40</v>
      </c>
      <c r="BB160" s="283" t="s">
        <v>40</v>
      </c>
      <c r="BC160" s="295" t="s">
        <v>40</v>
      </c>
      <c r="BD160" s="295" t="s">
        <v>40</v>
      </c>
      <c r="BE160" s="120" t="s">
        <v>40</v>
      </c>
      <c r="BF160" s="22">
        <f t="shared" si="45"/>
        <v>14</v>
      </c>
      <c r="BG160" s="23">
        <f>COUNTIF($AB160:$AR160,"")</f>
        <v>14</v>
      </c>
      <c r="BH160" s="23">
        <f t="shared" si="50"/>
        <v>6</v>
      </c>
      <c r="BI160" s="23">
        <f t="shared" si="51"/>
        <v>4</v>
      </c>
      <c r="BJ160" s="23">
        <f t="shared" si="56"/>
        <v>0</v>
      </c>
      <c r="BK160" s="23">
        <f t="shared" si="52"/>
        <v>0</v>
      </c>
      <c r="BL160" s="23">
        <f t="shared" si="53"/>
        <v>14</v>
      </c>
      <c r="BM160" s="24">
        <f t="shared" ref="BM160" si="57">SUM(BF160:BL160)</f>
        <v>52</v>
      </c>
    </row>
    <row r="161" spans="1:65" s="160" customFormat="1" ht="54" x14ac:dyDescent="0.25">
      <c r="A161" s="509"/>
      <c r="B161" s="76" t="s">
        <v>223</v>
      </c>
      <c r="C161" s="37" t="s">
        <v>47</v>
      </c>
      <c r="D161" s="214" t="s">
        <v>227</v>
      </c>
      <c r="E161" s="215"/>
      <c r="F161" s="38"/>
      <c r="G161" s="295"/>
      <c r="H161" s="295"/>
      <c r="I161" s="296"/>
      <c r="J161" s="38"/>
      <c r="K161" s="295"/>
      <c r="L161" s="295"/>
      <c r="M161" s="295"/>
      <c r="N161" s="33"/>
      <c r="O161" s="283"/>
      <c r="P161" s="295"/>
      <c r="Q161" s="295"/>
      <c r="R161" s="296"/>
      <c r="S161" s="38"/>
      <c r="T161" s="295" t="s">
        <v>39</v>
      </c>
      <c r="U161" s="295" t="s">
        <v>39</v>
      </c>
      <c r="V161" s="296" t="s">
        <v>39</v>
      </c>
      <c r="W161" s="38" t="s">
        <v>40</v>
      </c>
      <c r="X161" s="295" t="s">
        <v>40</v>
      </c>
      <c r="Y161" s="295" t="s">
        <v>40</v>
      </c>
      <c r="Z161" s="295" t="s">
        <v>40</v>
      </c>
      <c r="AA161" s="296" t="s">
        <v>40</v>
      </c>
      <c r="AB161" s="27" t="s">
        <v>42</v>
      </c>
      <c r="AC161" s="28" t="s">
        <v>42</v>
      </c>
      <c r="AD161" s="28" t="s">
        <v>42</v>
      </c>
      <c r="AE161" s="31" t="s">
        <v>42</v>
      </c>
      <c r="AF161" s="38"/>
      <c r="AG161" s="295"/>
      <c r="AH161" s="349"/>
      <c r="AI161" s="365"/>
      <c r="AJ161" s="283"/>
      <c r="AK161" s="295"/>
      <c r="AL161" s="295"/>
      <c r="AM161" s="295"/>
      <c r="AN161" s="33"/>
      <c r="AO161" s="283"/>
      <c r="AP161" s="295"/>
      <c r="AQ161" s="295"/>
      <c r="AR161" s="296"/>
      <c r="AS161" s="38"/>
      <c r="AT161" s="295" t="s">
        <v>39</v>
      </c>
      <c r="AU161" s="28" t="s">
        <v>39</v>
      </c>
      <c r="AV161" s="31" t="s">
        <v>39</v>
      </c>
      <c r="AW161" s="27" t="s">
        <v>40</v>
      </c>
      <c r="AX161" s="295" t="s">
        <v>40</v>
      </c>
      <c r="AY161" s="295" t="s">
        <v>40</v>
      </c>
      <c r="AZ161" s="295" t="s">
        <v>40</v>
      </c>
      <c r="BA161" s="33" t="s">
        <v>40</v>
      </c>
      <c r="BB161" s="283" t="s">
        <v>40</v>
      </c>
      <c r="BC161" s="295" t="s">
        <v>40</v>
      </c>
      <c r="BD161" s="295" t="s">
        <v>40</v>
      </c>
      <c r="BE161" s="120" t="s">
        <v>40</v>
      </c>
      <c r="BF161" s="22">
        <f t="shared" si="45"/>
        <v>14</v>
      </c>
      <c r="BG161" s="23">
        <f t="shared" si="48"/>
        <v>14</v>
      </c>
      <c r="BH161" s="34">
        <f t="shared" si="50"/>
        <v>6</v>
      </c>
      <c r="BI161" s="34">
        <f t="shared" si="51"/>
        <v>4</v>
      </c>
      <c r="BJ161" s="34">
        <f t="shared" si="56"/>
        <v>0</v>
      </c>
      <c r="BK161" s="34">
        <f t="shared" si="52"/>
        <v>0</v>
      </c>
      <c r="BL161" s="34">
        <f t="shared" si="53"/>
        <v>14</v>
      </c>
      <c r="BM161" s="35">
        <f t="shared" si="54"/>
        <v>52</v>
      </c>
    </row>
    <row r="162" spans="1:65" s="160" customFormat="1" ht="54.75" thickBot="1" x14ac:dyDescent="0.3">
      <c r="A162" s="509"/>
      <c r="B162" s="65" t="s">
        <v>223</v>
      </c>
      <c r="C162" s="91" t="s">
        <v>49</v>
      </c>
      <c r="D162" s="310" t="s">
        <v>228</v>
      </c>
      <c r="E162" s="311"/>
      <c r="F162" s="67"/>
      <c r="G162" s="307"/>
      <c r="H162" s="307"/>
      <c r="I162" s="319"/>
      <c r="J162" s="32"/>
      <c r="K162" s="320"/>
      <c r="L162" s="320" t="s">
        <v>42</v>
      </c>
      <c r="M162" s="320" t="s">
        <v>42</v>
      </c>
      <c r="N162" s="46" t="s">
        <v>42</v>
      </c>
      <c r="O162" s="47" t="s">
        <v>42</v>
      </c>
      <c r="P162" s="320" t="s">
        <v>39</v>
      </c>
      <c r="Q162" s="320" t="s">
        <v>142</v>
      </c>
      <c r="R162" s="46" t="s">
        <v>142</v>
      </c>
      <c r="S162" s="32" t="s">
        <v>142</v>
      </c>
      <c r="T162" s="307" t="s">
        <v>142</v>
      </c>
      <c r="U162" s="307" t="s">
        <v>43</v>
      </c>
      <c r="V162" s="68" t="s">
        <v>43</v>
      </c>
      <c r="W162" s="67"/>
      <c r="X162" s="502"/>
      <c r="Y162" s="502"/>
      <c r="Z162" s="502"/>
      <c r="AA162" s="502"/>
      <c r="AB162" s="502"/>
      <c r="AC162" s="502"/>
      <c r="AD162" s="502"/>
      <c r="AE162" s="502"/>
      <c r="AF162" s="502"/>
      <c r="AG162" s="502"/>
      <c r="AH162" s="502"/>
      <c r="AI162" s="502"/>
      <c r="AJ162" s="502"/>
      <c r="AK162" s="502"/>
      <c r="AL162" s="502"/>
      <c r="AM162" s="502"/>
      <c r="AN162" s="502"/>
      <c r="AO162" s="502"/>
      <c r="AP162" s="502"/>
      <c r="AQ162" s="502"/>
      <c r="AR162" s="502"/>
      <c r="AS162" s="502"/>
      <c r="AT162" s="502"/>
      <c r="AU162" s="502"/>
      <c r="AV162" s="502"/>
      <c r="AW162" s="502"/>
      <c r="AX162" s="502"/>
      <c r="AY162" s="502"/>
      <c r="AZ162" s="502"/>
      <c r="BA162" s="502"/>
      <c r="BB162" s="502"/>
      <c r="BC162" s="502"/>
      <c r="BD162" s="502"/>
      <c r="BE162" s="503"/>
      <c r="BF162" s="49">
        <f t="shared" si="45"/>
        <v>6</v>
      </c>
      <c r="BG162" s="124"/>
      <c r="BH162" s="50">
        <f t="shared" si="50"/>
        <v>1</v>
      </c>
      <c r="BI162" s="50">
        <f t="shared" si="51"/>
        <v>4</v>
      </c>
      <c r="BJ162" s="50">
        <f t="shared" si="56"/>
        <v>4</v>
      </c>
      <c r="BK162" s="50">
        <f t="shared" si="52"/>
        <v>2</v>
      </c>
      <c r="BL162" s="50">
        <f t="shared" si="53"/>
        <v>0</v>
      </c>
      <c r="BM162" s="51">
        <f t="shared" si="54"/>
        <v>17</v>
      </c>
    </row>
    <row r="163" spans="1:65" s="160" customFormat="1" ht="18.75" thickTop="1" x14ac:dyDescent="0.25">
      <c r="A163" s="509"/>
      <c r="B163" s="52" t="s">
        <v>229</v>
      </c>
      <c r="C163" s="53">
        <v>4</v>
      </c>
      <c r="D163" s="216" t="s">
        <v>230</v>
      </c>
      <c r="E163" s="217"/>
      <c r="F163" s="54"/>
      <c r="G163" s="55"/>
      <c r="H163" s="55"/>
      <c r="I163" s="60"/>
      <c r="J163" s="54"/>
      <c r="K163" s="55"/>
      <c r="L163" s="55"/>
      <c r="M163" s="55"/>
      <c r="N163" s="57"/>
      <c r="O163" s="58"/>
      <c r="P163" s="55"/>
      <c r="Q163" s="55"/>
      <c r="R163" s="60"/>
      <c r="S163" s="54"/>
      <c r="T163" s="55" t="s">
        <v>39</v>
      </c>
      <c r="U163" s="55" t="s">
        <v>39</v>
      </c>
      <c r="V163" s="60" t="s">
        <v>39</v>
      </c>
      <c r="W163" s="54" t="s">
        <v>40</v>
      </c>
      <c r="X163" s="55" t="s">
        <v>40</v>
      </c>
      <c r="Y163" s="55" t="s">
        <v>40</v>
      </c>
      <c r="Z163" s="55" t="s">
        <v>40</v>
      </c>
      <c r="AA163" s="60" t="s">
        <v>40</v>
      </c>
      <c r="AB163" s="54"/>
      <c r="AC163" s="55"/>
      <c r="AD163" s="55"/>
      <c r="AE163" s="60"/>
      <c r="AF163" s="54"/>
      <c r="AG163" s="55"/>
      <c r="AH163" s="359"/>
      <c r="AI163" s="366"/>
      <c r="AJ163" s="86"/>
      <c r="AK163" s="42"/>
      <c r="AL163" s="295"/>
      <c r="AM163" s="295"/>
      <c r="AN163" s="33"/>
      <c r="AO163" s="58" t="s">
        <v>42</v>
      </c>
      <c r="AP163" s="58" t="s">
        <v>42</v>
      </c>
      <c r="AQ163" s="55" t="s">
        <v>42</v>
      </c>
      <c r="AR163" s="60" t="s">
        <v>42</v>
      </c>
      <c r="AS163" s="54" t="s">
        <v>39</v>
      </c>
      <c r="AT163" s="55" t="s">
        <v>39</v>
      </c>
      <c r="AU163" s="55" t="s">
        <v>43</v>
      </c>
      <c r="AV163" s="57" t="s">
        <v>43</v>
      </c>
      <c r="AW163" s="54" t="s">
        <v>40</v>
      </c>
      <c r="AX163" s="55" t="s">
        <v>40</v>
      </c>
      <c r="AY163" s="55" t="s">
        <v>40</v>
      </c>
      <c r="AZ163" s="55" t="s">
        <v>40</v>
      </c>
      <c r="BA163" s="57" t="s">
        <v>40</v>
      </c>
      <c r="BB163" s="58" t="s">
        <v>40</v>
      </c>
      <c r="BC163" s="55" t="s">
        <v>40</v>
      </c>
      <c r="BD163" s="55" t="s">
        <v>40</v>
      </c>
      <c r="BE163" s="147" t="s">
        <v>40</v>
      </c>
      <c r="BF163" s="61">
        <f t="shared" si="45"/>
        <v>14</v>
      </c>
      <c r="BG163" s="62">
        <f t="shared" si="48"/>
        <v>13</v>
      </c>
      <c r="BH163" s="62">
        <f t="shared" si="50"/>
        <v>5</v>
      </c>
      <c r="BI163" s="62">
        <f t="shared" si="51"/>
        <v>4</v>
      </c>
      <c r="BJ163" s="62">
        <f t="shared" si="56"/>
        <v>0</v>
      </c>
      <c r="BK163" s="62">
        <f t="shared" si="52"/>
        <v>2</v>
      </c>
      <c r="BL163" s="62">
        <f t="shared" si="53"/>
        <v>14</v>
      </c>
      <c r="BM163" s="63">
        <f t="shared" si="54"/>
        <v>52</v>
      </c>
    </row>
    <row r="164" spans="1:65" s="151" customFormat="1" ht="18.75" thickBot="1" x14ac:dyDescent="0.3">
      <c r="A164" s="509"/>
      <c r="B164" s="73" t="s">
        <v>229</v>
      </c>
      <c r="C164" s="136" t="s">
        <v>47</v>
      </c>
      <c r="D164" s="324" t="s">
        <v>231</v>
      </c>
      <c r="E164" s="325"/>
      <c r="F164" s="38"/>
      <c r="G164" s="295"/>
      <c r="H164" s="295"/>
      <c r="I164" s="296"/>
      <c r="J164" s="38"/>
      <c r="K164" s="295"/>
      <c r="L164" s="295"/>
      <c r="M164" s="295"/>
      <c r="N164" s="33"/>
      <c r="O164" s="153"/>
      <c r="P164" s="295"/>
      <c r="Q164" s="295"/>
      <c r="R164" s="296"/>
      <c r="S164" s="38"/>
      <c r="T164" s="295" t="s">
        <v>39</v>
      </c>
      <c r="U164" s="295" t="s">
        <v>39</v>
      </c>
      <c r="V164" s="296" t="s">
        <v>39</v>
      </c>
      <c r="W164" s="38" t="s">
        <v>40</v>
      </c>
      <c r="X164" s="295" t="s">
        <v>40</v>
      </c>
      <c r="Y164" s="295" t="s">
        <v>40</v>
      </c>
      <c r="Z164" s="295" t="s">
        <v>40</v>
      </c>
      <c r="AA164" s="296" t="s">
        <v>40</v>
      </c>
      <c r="AB164" s="27" t="s">
        <v>42</v>
      </c>
      <c r="AC164" s="28" t="s">
        <v>42</v>
      </c>
      <c r="AD164" s="28" t="s">
        <v>42</v>
      </c>
      <c r="AE164" s="31" t="s">
        <v>42</v>
      </c>
      <c r="AF164" s="38"/>
      <c r="AG164" s="295"/>
      <c r="AH164" s="349"/>
      <c r="AI164" s="365"/>
      <c r="AJ164" s="86"/>
      <c r="AK164" s="42"/>
      <c r="AL164" s="295"/>
      <c r="AM164" s="295"/>
      <c r="AN164" s="33"/>
      <c r="AO164" s="283"/>
      <c r="AP164" s="295"/>
      <c r="AQ164" s="295"/>
      <c r="AR164" s="296"/>
      <c r="AS164" s="38"/>
      <c r="AT164" s="295" t="s">
        <v>39</v>
      </c>
      <c r="AU164" s="28" t="s">
        <v>39</v>
      </c>
      <c r="AV164" s="29" t="s">
        <v>39</v>
      </c>
      <c r="AW164" s="27" t="s">
        <v>40</v>
      </c>
      <c r="AX164" s="295" t="s">
        <v>40</v>
      </c>
      <c r="AY164" s="295" t="s">
        <v>40</v>
      </c>
      <c r="AZ164" s="295" t="s">
        <v>40</v>
      </c>
      <c r="BA164" s="33" t="s">
        <v>40</v>
      </c>
      <c r="BB164" s="283" t="s">
        <v>40</v>
      </c>
      <c r="BC164" s="295" t="s">
        <v>40</v>
      </c>
      <c r="BD164" s="295" t="s">
        <v>40</v>
      </c>
      <c r="BE164" s="120" t="s">
        <v>40</v>
      </c>
      <c r="BF164" s="22">
        <f t="shared" si="45"/>
        <v>14</v>
      </c>
      <c r="BG164" s="23">
        <f t="shared" si="48"/>
        <v>14</v>
      </c>
      <c r="BH164" s="34">
        <f t="shared" si="50"/>
        <v>6</v>
      </c>
      <c r="BI164" s="34">
        <f t="shared" si="51"/>
        <v>4</v>
      </c>
      <c r="BJ164" s="34">
        <f t="shared" si="56"/>
        <v>0</v>
      </c>
      <c r="BK164" s="34">
        <f t="shared" si="52"/>
        <v>0</v>
      </c>
      <c r="BL164" s="34">
        <f t="shared" si="53"/>
        <v>14</v>
      </c>
      <c r="BM164" s="35">
        <f t="shared" si="54"/>
        <v>52</v>
      </c>
    </row>
    <row r="165" spans="1:65" s="151" customFormat="1" ht="19.5" thickTop="1" thickBot="1" x14ac:dyDescent="0.3">
      <c r="A165" s="509"/>
      <c r="B165" s="65" t="s">
        <v>229</v>
      </c>
      <c r="C165" s="91" t="s">
        <v>49</v>
      </c>
      <c r="D165" s="222" t="s">
        <v>232</v>
      </c>
      <c r="E165" s="223"/>
      <c r="F165" s="32"/>
      <c r="G165" s="320"/>
      <c r="H165" s="320"/>
      <c r="I165" s="321"/>
      <c r="J165" s="32"/>
      <c r="K165" s="320"/>
      <c r="L165" s="320" t="s">
        <v>42</v>
      </c>
      <c r="M165" s="320" t="s">
        <v>42</v>
      </c>
      <c r="N165" s="46" t="s">
        <v>42</v>
      </c>
      <c r="O165" s="47" t="s">
        <v>42</v>
      </c>
      <c r="P165" s="320" t="s">
        <v>39</v>
      </c>
      <c r="Q165" s="320" t="s">
        <v>142</v>
      </c>
      <c r="R165" s="46" t="s">
        <v>142</v>
      </c>
      <c r="S165" s="32" t="s">
        <v>142</v>
      </c>
      <c r="T165" s="307" t="s">
        <v>142</v>
      </c>
      <c r="U165" s="307" t="s">
        <v>43</v>
      </c>
      <c r="V165" s="68" t="s">
        <v>43</v>
      </c>
      <c r="W165" s="67"/>
      <c r="X165" s="502"/>
      <c r="Y165" s="502"/>
      <c r="Z165" s="502"/>
      <c r="AA165" s="502"/>
      <c r="AB165" s="502"/>
      <c r="AC165" s="502"/>
      <c r="AD165" s="502"/>
      <c r="AE165" s="502"/>
      <c r="AF165" s="502"/>
      <c r="AG165" s="502"/>
      <c r="AH165" s="502"/>
      <c r="AI165" s="502"/>
      <c r="AJ165" s="502"/>
      <c r="AK165" s="502"/>
      <c r="AL165" s="502"/>
      <c r="AM165" s="502"/>
      <c r="AN165" s="502"/>
      <c r="AO165" s="502"/>
      <c r="AP165" s="502"/>
      <c r="AQ165" s="502"/>
      <c r="AR165" s="502"/>
      <c r="AS165" s="502"/>
      <c r="AT165" s="502"/>
      <c r="AU165" s="502"/>
      <c r="AV165" s="502"/>
      <c r="AW165" s="502"/>
      <c r="AX165" s="502"/>
      <c r="AY165" s="502"/>
      <c r="AZ165" s="502"/>
      <c r="BA165" s="502"/>
      <c r="BB165" s="502"/>
      <c r="BC165" s="502"/>
      <c r="BD165" s="502"/>
      <c r="BE165" s="503"/>
      <c r="BF165" s="70">
        <f t="shared" si="45"/>
        <v>6</v>
      </c>
      <c r="BG165" s="249"/>
      <c r="BH165" s="71">
        <f t="shared" si="50"/>
        <v>1</v>
      </c>
      <c r="BI165" s="71">
        <f t="shared" si="51"/>
        <v>4</v>
      </c>
      <c r="BJ165" s="71">
        <f t="shared" si="56"/>
        <v>4</v>
      </c>
      <c r="BK165" s="71">
        <f t="shared" si="52"/>
        <v>2</v>
      </c>
      <c r="BL165" s="71">
        <f t="shared" si="53"/>
        <v>0</v>
      </c>
      <c r="BM165" s="72">
        <f t="shared" si="54"/>
        <v>17</v>
      </c>
    </row>
    <row r="166" spans="1:65" s="160" customFormat="1" ht="36.75" thickTop="1" x14ac:dyDescent="0.25">
      <c r="A166" s="509"/>
      <c r="B166" s="73" t="s">
        <v>233</v>
      </c>
      <c r="C166" s="26">
        <v>1</v>
      </c>
      <c r="D166" s="324" t="s">
        <v>234</v>
      </c>
      <c r="E166" s="325"/>
      <c r="F166" s="54"/>
      <c r="G166" s="55"/>
      <c r="H166" s="55"/>
      <c r="I166" s="60"/>
      <c r="J166" s="54"/>
      <c r="K166" s="55"/>
      <c r="L166" s="55"/>
      <c r="M166" s="55"/>
      <c r="N166" s="57"/>
      <c r="O166" s="58"/>
      <c r="P166" s="55"/>
      <c r="Q166" s="55"/>
      <c r="R166" s="60"/>
      <c r="S166" s="54"/>
      <c r="T166" s="28" t="s">
        <v>39</v>
      </c>
      <c r="U166" s="28" t="s">
        <v>39</v>
      </c>
      <c r="V166" s="31" t="s">
        <v>39</v>
      </c>
      <c r="W166" s="27" t="s">
        <v>40</v>
      </c>
      <c r="X166" s="28" t="s">
        <v>40</v>
      </c>
      <c r="Y166" s="28" t="s">
        <v>40</v>
      </c>
      <c r="Z166" s="28" t="s">
        <v>40</v>
      </c>
      <c r="AA166" s="31" t="s">
        <v>40</v>
      </c>
      <c r="AB166" s="27" t="s">
        <v>42</v>
      </c>
      <c r="AC166" s="28" t="s">
        <v>42</v>
      </c>
      <c r="AD166" s="28" t="s">
        <v>42</v>
      </c>
      <c r="AE166" s="31" t="s">
        <v>42</v>
      </c>
      <c r="AF166" s="27"/>
      <c r="AG166" s="28"/>
      <c r="AH166" s="347"/>
      <c r="AI166" s="369"/>
      <c r="AJ166" s="27"/>
      <c r="AK166" s="28"/>
      <c r="AL166" s="28"/>
      <c r="AM166" s="28"/>
      <c r="AN166" s="29"/>
      <c r="AO166" s="30"/>
      <c r="AP166" s="30"/>
      <c r="AQ166" s="28"/>
      <c r="AR166" s="31"/>
      <c r="AS166" s="54"/>
      <c r="AT166" s="55" t="s">
        <v>39</v>
      </c>
      <c r="AU166" s="55" t="s">
        <v>39</v>
      </c>
      <c r="AV166" s="57" t="s">
        <v>39</v>
      </c>
      <c r="AW166" s="54" t="s">
        <v>40</v>
      </c>
      <c r="AX166" s="55" t="s">
        <v>40</v>
      </c>
      <c r="AY166" s="55" t="s">
        <v>40</v>
      </c>
      <c r="AZ166" s="55" t="s">
        <v>40</v>
      </c>
      <c r="BA166" s="57" t="s">
        <v>40</v>
      </c>
      <c r="BB166" s="30" t="s">
        <v>40</v>
      </c>
      <c r="BC166" s="28" t="s">
        <v>40</v>
      </c>
      <c r="BD166" s="28" t="s">
        <v>40</v>
      </c>
      <c r="BE166" s="152" t="s">
        <v>40</v>
      </c>
      <c r="BF166" s="22">
        <f t="shared" si="45"/>
        <v>14</v>
      </c>
      <c r="BG166" s="23">
        <f t="shared" si="48"/>
        <v>14</v>
      </c>
      <c r="BH166" s="23">
        <f t="shared" si="50"/>
        <v>6</v>
      </c>
      <c r="BI166" s="23">
        <f t="shared" si="51"/>
        <v>4</v>
      </c>
      <c r="BJ166" s="23">
        <f t="shared" si="56"/>
        <v>0</v>
      </c>
      <c r="BK166" s="23">
        <f t="shared" si="52"/>
        <v>0</v>
      </c>
      <c r="BL166" s="23">
        <f t="shared" si="53"/>
        <v>14</v>
      </c>
      <c r="BM166" s="24">
        <f t="shared" si="54"/>
        <v>52</v>
      </c>
    </row>
    <row r="167" spans="1:65" s="151" customFormat="1" ht="36.75" thickBot="1" x14ac:dyDescent="0.3">
      <c r="A167" s="509"/>
      <c r="B167" s="64" t="s">
        <v>233</v>
      </c>
      <c r="C167" s="41">
        <v>1</v>
      </c>
      <c r="D167" s="324" t="s">
        <v>235</v>
      </c>
      <c r="E167" s="325"/>
      <c r="F167" s="38"/>
      <c r="G167" s="295"/>
      <c r="H167" s="295"/>
      <c r="I167" s="296"/>
      <c r="J167" s="38"/>
      <c r="K167" s="295"/>
      <c r="L167" s="295"/>
      <c r="M167" s="295"/>
      <c r="N167" s="33"/>
      <c r="O167" s="283"/>
      <c r="P167" s="295"/>
      <c r="Q167" s="42"/>
      <c r="R167" s="296"/>
      <c r="S167" s="39"/>
      <c r="T167" s="295" t="s">
        <v>39</v>
      </c>
      <c r="U167" s="295" t="s">
        <v>39</v>
      </c>
      <c r="V167" s="296" t="s">
        <v>39</v>
      </c>
      <c r="W167" s="38" t="s">
        <v>40</v>
      </c>
      <c r="X167" s="295" t="s">
        <v>40</v>
      </c>
      <c r="Y167" s="295" t="s">
        <v>40</v>
      </c>
      <c r="Z167" s="295" t="s">
        <v>40</v>
      </c>
      <c r="AA167" s="296" t="s">
        <v>40</v>
      </c>
      <c r="AB167" s="27" t="s">
        <v>42</v>
      </c>
      <c r="AC167" s="28" t="s">
        <v>42</v>
      </c>
      <c r="AD167" s="295"/>
      <c r="AE167" s="296"/>
      <c r="AF167" s="38"/>
      <c r="AG167" s="295"/>
      <c r="AH167" s="349"/>
      <c r="AI167" s="365"/>
      <c r="AJ167" s="38"/>
      <c r="AK167" s="295"/>
      <c r="AL167" s="295"/>
      <c r="AM167" s="295"/>
      <c r="AN167" s="33"/>
      <c r="AO167" s="283"/>
      <c r="AP167" s="30"/>
      <c r="AQ167" s="28"/>
      <c r="AR167" s="31"/>
      <c r="AS167" s="27"/>
      <c r="AT167" s="295" t="s">
        <v>39</v>
      </c>
      <c r="AU167" s="28" t="s">
        <v>39</v>
      </c>
      <c r="AV167" s="29" t="s">
        <v>39</v>
      </c>
      <c r="AW167" s="27" t="s">
        <v>40</v>
      </c>
      <c r="AX167" s="295" t="s">
        <v>40</v>
      </c>
      <c r="AY167" s="295" t="s">
        <v>40</v>
      </c>
      <c r="AZ167" s="295" t="s">
        <v>40</v>
      </c>
      <c r="BA167" s="33" t="s">
        <v>40</v>
      </c>
      <c r="BB167" s="283" t="s">
        <v>40</v>
      </c>
      <c r="BC167" s="295" t="s">
        <v>40</v>
      </c>
      <c r="BD167" s="295" t="s">
        <v>40</v>
      </c>
      <c r="BE167" s="120" t="s">
        <v>40</v>
      </c>
      <c r="BF167" s="22">
        <f t="shared" si="45"/>
        <v>14</v>
      </c>
      <c r="BG167" s="23">
        <f t="shared" si="48"/>
        <v>16</v>
      </c>
      <c r="BH167" s="34">
        <f t="shared" si="50"/>
        <v>6</v>
      </c>
      <c r="BI167" s="34">
        <f t="shared" si="51"/>
        <v>2</v>
      </c>
      <c r="BJ167" s="34">
        <f t="shared" si="56"/>
        <v>0</v>
      </c>
      <c r="BK167" s="34">
        <f t="shared" si="52"/>
        <v>0</v>
      </c>
      <c r="BL167" s="34">
        <f t="shared" si="53"/>
        <v>14</v>
      </c>
      <c r="BM167" s="35">
        <f t="shared" ref="BM167" si="58">SUM(BF167:BL167)</f>
        <v>52</v>
      </c>
    </row>
    <row r="168" spans="1:65" s="151" customFormat="1" ht="37.5" thickTop="1" thickBot="1" x14ac:dyDescent="0.3">
      <c r="A168" s="509"/>
      <c r="B168" s="64" t="s">
        <v>233</v>
      </c>
      <c r="C168" s="41">
        <v>2</v>
      </c>
      <c r="D168" s="324" t="s">
        <v>236</v>
      </c>
      <c r="E168" s="325"/>
      <c r="F168" s="38"/>
      <c r="G168" s="295"/>
      <c r="H168" s="295"/>
      <c r="I168" s="296"/>
      <c r="J168" s="38"/>
      <c r="K168" s="295"/>
      <c r="L168" s="295"/>
      <c r="M168" s="295"/>
      <c r="N168" s="33"/>
      <c r="O168" s="283"/>
      <c r="P168" s="295"/>
      <c r="Q168" s="42"/>
      <c r="R168" s="296"/>
      <c r="S168" s="39"/>
      <c r="T168" s="295" t="s">
        <v>39</v>
      </c>
      <c r="U168" s="295" t="s">
        <v>39</v>
      </c>
      <c r="V168" s="296" t="s">
        <v>39</v>
      </c>
      <c r="W168" s="38" t="s">
        <v>40</v>
      </c>
      <c r="X168" s="295" t="s">
        <v>40</v>
      </c>
      <c r="Y168" s="295" t="s">
        <v>40</v>
      </c>
      <c r="Z168" s="295" t="s">
        <v>40</v>
      </c>
      <c r="AA168" s="296" t="s">
        <v>40</v>
      </c>
      <c r="AB168" s="38"/>
      <c r="AC168" s="295"/>
      <c r="AD168" s="295"/>
      <c r="AE168" s="296"/>
      <c r="AF168" s="38" t="s">
        <v>42</v>
      </c>
      <c r="AG168" s="295" t="s">
        <v>42</v>
      </c>
      <c r="AH168" s="349" t="s">
        <v>42</v>
      </c>
      <c r="AI168" s="365" t="s">
        <v>42</v>
      </c>
      <c r="AJ168" s="38"/>
      <c r="AK168" s="295"/>
      <c r="AL168" s="295"/>
      <c r="AM168" s="295"/>
      <c r="AN168" s="33"/>
      <c r="AO168" s="283"/>
      <c r="AP168" s="30"/>
      <c r="AQ168" s="28"/>
      <c r="AR168" s="31"/>
      <c r="AS168" s="27"/>
      <c r="AT168" s="295" t="s">
        <v>39</v>
      </c>
      <c r="AU168" s="28" t="s">
        <v>39</v>
      </c>
      <c r="AV168" s="29" t="s">
        <v>39</v>
      </c>
      <c r="AW168" s="27" t="s">
        <v>40</v>
      </c>
      <c r="AX168" s="295" t="s">
        <v>40</v>
      </c>
      <c r="AY168" s="295" t="s">
        <v>40</v>
      </c>
      <c r="AZ168" s="295" t="s">
        <v>40</v>
      </c>
      <c r="BA168" s="33" t="s">
        <v>40</v>
      </c>
      <c r="BB168" s="283" t="s">
        <v>40</v>
      </c>
      <c r="BC168" s="295" t="s">
        <v>40</v>
      </c>
      <c r="BD168" s="295" t="s">
        <v>40</v>
      </c>
      <c r="BE168" s="120" t="s">
        <v>40</v>
      </c>
      <c r="BF168" s="22">
        <f t="shared" si="45"/>
        <v>14</v>
      </c>
      <c r="BG168" s="23">
        <f t="shared" si="48"/>
        <v>14</v>
      </c>
      <c r="BH168" s="34">
        <f t="shared" si="50"/>
        <v>6</v>
      </c>
      <c r="BI168" s="34">
        <f t="shared" si="51"/>
        <v>4</v>
      </c>
      <c r="BJ168" s="34">
        <f t="shared" si="56"/>
        <v>0</v>
      </c>
      <c r="BK168" s="34">
        <f t="shared" si="52"/>
        <v>0</v>
      </c>
      <c r="BL168" s="34">
        <f t="shared" si="53"/>
        <v>14</v>
      </c>
      <c r="BM168" s="35">
        <f t="shared" si="54"/>
        <v>52</v>
      </c>
    </row>
    <row r="169" spans="1:65" s="151" customFormat="1" ht="37.5" thickTop="1" thickBot="1" x14ac:dyDescent="0.3">
      <c r="A169" s="509"/>
      <c r="B169" s="64" t="s">
        <v>233</v>
      </c>
      <c r="C169" s="134">
        <v>3</v>
      </c>
      <c r="D169" s="300" t="s">
        <v>237</v>
      </c>
      <c r="E169" s="301"/>
      <c r="F169" s="38"/>
      <c r="G169" s="295"/>
      <c r="H169" s="295"/>
      <c r="I169" s="296"/>
      <c r="J169" s="38"/>
      <c r="K169" s="295"/>
      <c r="L169" s="295"/>
      <c r="M169" s="295"/>
      <c r="N169" s="33"/>
      <c r="O169" s="283"/>
      <c r="P169" s="295"/>
      <c r="Q169" s="295"/>
      <c r="R169" s="296"/>
      <c r="S169" s="38"/>
      <c r="T169" s="295" t="s">
        <v>39</v>
      </c>
      <c r="U169" s="295" t="s">
        <v>39</v>
      </c>
      <c r="V169" s="296" t="s">
        <v>39</v>
      </c>
      <c r="W169" s="38" t="s">
        <v>40</v>
      </c>
      <c r="X169" s="295" t="s">
        <v>40</v>
      </c>
      <c r="Y169" s="295" t="s">
        <v>40</v>
      </c>
      <c r="Z169" s="295" t="s">
        <v>40</v>
      </c>
      <c r="AA169" s="296" t="s">
        <v>40</v>
      </c>
      <c r="AB169" s="38"/>
      <c r="AC169" s="295"/>
      <c r="AD169" s="295"/>
      <c r="AE169" s="296"/>
      <c r="AF169" s="27"/>
      <c r="AG169" s="28"/>
      <c r="AH169" s="347"/>
      <c r="AI169" s="348"/>
      <c r="AJ169" s="430"/>
      <c r="AK169" s="430"/>
      <c r="AL169" s="430"/>
      <c r="AM169" s="430"/>
      <c r="AN169" s="33"/>
      <c r="AO169" s="283"/>
      <c r="AP169" s="295" t="s">
        <v>39</v>
      </c>
      <c r="AQ169" s="28" t="s">
        <v>39</v>
      </c>
      <c r="AR169" s="29" t="s">
        <v>39</v>
      </c>
      <c r="AS169" s="403" t="s">
        <v>42</v>
      </c>
      <c r="AT169" s="400" t="s">
        <v>42</v>
      </c>
      <c r="AU169" s="400" t="s">
        <v>42</v>
      </c>
      <c r="AV169" s="400" t="s">
        <v>42</v>
      </c>
      <c r="AW169" s="27" t="s">
        <v>40</v>
      </c>
      <c r="AX169" s="295" t="s">
        <v>40</v>
      </c>
      <c r="AY169" s="295" t="s">
        <v>40</v>
      </c>
      <c r="AZ169" s="295" t="s">
        <v>40</v>
      </c>
      <c r="BA169" s="33" t="s">
        <v>40</v>
      </c>
      <c r="BB169" s="283" t="s">
        <v>40</v>
      </c>
      <c r="BC169" s="295" t="s">
        <v>40</v>
      </c>
      <c r="BD169" s="295" t="s">
        <v>40</v>
      </c>
      <c r="BE169" s="120" t="s">
        <v>40</v>
      </c>
      <c r="BF169" s="22">
        <f t="shared" si="45"/>
        <v>14</v>
      </c>
      <c r="BG169" s="23">
        <f>COUNTIF($AB169:$AR169,"")</f>
        <v>14</v>
      </c>
      <c r="BH169" s="34">
        <f t="shared" si="50"/>
        <v>6</v>
      </c>
      <c r="BI169" s="34">
        <f t="shared" si="51"/>
        <v>4</v>
      </c>
      <c r="BJ169" s="34">
        <f t="shared" si="56"/>
        <v>0</v>
      </c>
      <c r="BK169" s="34">
        <f t="shared" si="52"/>
        <v>0</v>
      </c>
      <c r="BL169" s="34">
        <f t="shared" si="53"/>
        <v>14</v>
      </c>
      <c r="BM169" s="35">
        <f t="shared" si="54"/>
        <v>52</v>
      </c>
    </row>
    <row r="170" spans="1:65" s="151" customFormat="1" ht="37.5" thickTop="1" thickBot="1" x14ac:dyDescent="0.3">
      <c r="A170" s="509"/>
      <c r="B170" s="64" t="s">
        <v>238</v>
      </c>
      <c r="C170" s="136">
        <v>4</v>
      </c>
      <c r="D170" s="324" t="s">
        <v>239</v>
      </c>
      <c r="E170" s="325"/>
      <c r="F170" s="38"/>
      <c r="G170" s="295"/>
      <c r="H170" s="295"/>
      <c r="I170" s="296"/>
      <c r="J170" s="38"/>
      <c r="K170" s="295"/>
      <c r="L170" s="295"/>
      <c r="M170" s="295"/>
      <c r="N170" s="33"/>
      <c r="O170" s="283"/>
      <c r="P170" s="295"/>
      <c r="Q170" s="295"/>
      <c r="R170" s="296"/>
      <c r="S170" s="38"/>
      <c r="T170" s="295" t="s">
        <v>39</v>
      </c>
      <c r="U170" s="295" t="s">
        <v>39</v>
      </c>
      <c r="V170" s="296" t="s">
        <v>39</v>
      </c>
      <c r="W170" s="38" t="s">
        <v>40</v>
      </c>
      <c r="X170" s="295" t="s">
        <v>40</v>
      </c>
      <c r="Y170" s="295" t="s">
        <v>40</v>
      </c>
      <c r="Z170" s="295" t="s">
        <v>40</v>
      </c>
      <c r="AA170" s="296" t="s">
        <v>40</v>
      </c>
      <c r="AB170" s="38"/>
      <c r="AC170" s="295"/>
      <c r="AD170" s="295"/>
      <c r="AE170" s="296"/>
      <c r="AF170" s="38"/>
      <c r="AG170" s="295"/>
      <c r="AH170" s="349"/>
      <c r="AI170" s="369"/>
      <c r="AJ170" s="30"/>
      <c r="AK170" s="28"/>
      <c r="AL170" s="28"/>
      <c r="AM170" s="28"/>
      <c r="AN170" s="33"/>
      <c r="AO170" s="283" t="s">
        <v>42</v>
      </c>
      <c r="AP170" s="295" t="s">
        <v>42</v>
      </c>
      <c r="AQ170" s="295" t="s">
        <v>42</v>
      </c>
      <c r="AR170" s="296" t="s">
        <v>42</v>
      </c>
      <c r="AS170" s="38" t="s">
        <v>39</v>
      </c>
      <c r="AT170" s="295" t="s">
        <v>39</v>
      </c>
      <c r="AU170" s="295" t="s">
        <v>43</v>
      </c>
      <c r="AV170" s="33" t="s">
        <v>43</v>
      </c>
      <c r="AW170" s="485"/>
      <c r="AX170" s="486"/>
      <c r="AY170" s="486"/>
      <c r="AZ170" s="486"/>
      <c r="BA170" s="486"/>
      <c r="BB170" s="486"/>
      <c r="BC170" s="486"/>
      <c r="BD170" s="486"/>
      <c r="BE170" s="501"/>
      <c r="BF170" s="22">
        <f t="shared" si="45"/>
        <v>14</v>
      </c>
      <c r="BG170" s="23">
        <f t="shared" si="48"/>
        <v>13</v>
      </c>
      <c r="BH170" s="34">
        <f t="shared" si="50"/>
        <v>5</v>
      </c>
      <c r="BI170" s="34">
        <f t="shared" si="51"/>
        <v>4</v>
      </c>
      <c r="BJ170" s="34">
        <f t="shared" si="56"/>
        <v>0</v>
      </c>
      <c r="BK170" s="34">
        <f t="shared" si="52"/>
        <v>2</v>
      </c>
      <c r="BL170" s="34">
        <f t="shared" si="53"/>
        <v>5</v>
      </c>
      <c r="BM170" s="35">
        <f t="shared" si="54"/>
        <v>43</v>
      </c>
    </row>
    <row r="171" spans="1:65" s="151" customFormat="1" ht="37.5" thickTop="1" thickBot="1" x14ac:dyDescent="0.3">
      <c r="A171" s="509"/>
      <c r="B171" s="73" t="s">
        <v>233</v>
      </c>
      <c r="C171" s="136" t="s">
        <v>47</v>
      </c>
      <c r="D171" s="324" t="s">
        <v>240</v>
      </c>
      <c r="E171" s="325"/>
      <c r="F171" s="161"/>
      <c r="G171" s="162"/>
      <c r="H171" s="162"/>
      <c r="I171" s="163"/>
      <c r="J171" s="164"/>
      <c r="K171" s="162"/>
      <c r="L171" s="162"/>
      <c r="M171" s="162"/>
      <c r="N171" s="165"/>
      <c r="O171" s="166"/>
      <c r="P171" s="162"/>
      <c r="Q171" s="162"/>
      <c r="R171" s="163"/>
      <c r="S171" s="164"/>
      <c r="T171" s="295"/>
      <c r="U171" s="295"/>
      <c r="V171" s="296"/>
      <c r="W171" s="38" t="s">
        <v>40</v>
      </c>
      <c r="X171" s="295" t="s">
        <v>40</v>
      </c>
      <c r="Y171" s="295" t="s">
        <v>40</v>
      </c>
      <c r="Z171" s="295" t="s">
        <v>40</v>
      </c>
      <c r="AA171" s="296" t="s">
        <v>40</v>
      </c>
      <c r="AB171" s="27" t="s">
        <v>42</v>
      </c>
      <c r="AC171" s="28" t="s">
        <v>42</v>
      </c>
      <c r="AD171" s="28" t="s">
        <v>42</v>
      </c>
      <c r="AE171" s="31" t="s">
        <v>42</v>
      </c>
      <c r="AF171" s="38"/>
      <c r="AG171" s="295"/>
      <c r="AH171" s="349"/>
      <c r="AI171" s="365"/>
      <c r="AJ171" s="283"/>
      <c r="AK171" s="295"/>
      <c r="AL171" s="295"/>
      <c r="AM171" s="295"/>
      <c r="AN171" s="33"/>
      <c r="AO171" s="283"/>
      <c r="AP171" s="295"/>
      <c r="AQ171" s="295"/>
      <c r="AR171" s="296"/>
      <c r="AS171" s="38"/>
      <c r="AT171" s="295" t="s">
        <v>39</v>
      </c>
      <c r="AU171" s="28" t="s">
        <v>39</v>
      </c>
      <c r="AV171" s="29" t="s">
        <v>39</v>
      </c>
      <c r="AW171" s="27" t="s">
        <v>40</v>
      </c>
      <c r="AX171" s="295" t="s">
        <v>40</v>
      </c>
      <c r="AY171" s="295" t="s">
        <v>40</v>
      </c>
      <c r="AZ171" s="295" t="s">
        <v>40</v>
      </c>
      <c r="BA171" s="33" t="s">
        <v>40</v>
      </c>
      <c r="BB171" s="283" t="s">
        <v>40</v>
      </c>
      <c r="BC171" s="295" t="s">
        <v>40</v>
      </c>
      <c r="BD171" s="295" t="s">
        <v>40</v>
      </c>
      <c r="BE171" s="120" t="s">
        <v>40</v>
      </c>
      <c r="BF171" s="22">
        <f t="shared" si="45"/>
        <v>17</v>
      </c>
      <c r="BG171" s="23">
        <f t="shared" si="48"/>
        <v>14</v>
      </c>
      <c r="BH171" s="34">
        <f t="shared" si="50"/>
        <v>3</v>
      </c>
      <c r="BI171" s="34">
        <f t="shared" si="51"/>
        <v>4</v>
      </c>
      <c r="BJ171" s="34">
        <f t="shared" si="56"/>
        <v>0</v>
      </c>
      <c r="BK171" s="34">
        <f t="shared" si="52"/>
        <v>0</v>
      </c>
      <c r="BL171" s="34">
        <f t="shared" si="53"/>
        <v>14</v>
      </c>
      <c r="BM171" s="35">
        <f t="shared" si="54"/>
        <v>52</v>
      </c>
    </row>
    <row r="172" spans="1:65" s="151" customFormat="1" ht="37.5" thickTop="1" thickBot="1" x14ac:dyDescent="0.3">
      <c r="A172" s="510"/>
      <c r="B172" s="92" t="s">
        <v>233</v>
      </c>
      <c r="C172" s="93" t="s">
        <v>49</v>
      </c>
      <c r="D172" s="226" t="s">
        <v>241</v>
      </c>
      <c r="E172" s="227"/>
      <c r="F172" s="94"/>
      <c r="G172" s="322"/>
      <c r="H172" s="322"/>
      <c r="I172" s="323"/>
      <c r="J172" s="94"/>
      <c r="K172" s="322"/>
      <c r="L172" s="322" t="s">
        <v>42</v>
      </c>
      <c r="M172" s="322" t="s">
        <v>42</v>
      </c>
      <c r="N172" s="96" t="s">
        <v>42</v>
      </c>
      <c r="O172" s="95" t="s">
        <v>42</v>
      </c>
      <c r="P172" s="322" t="s">
        <v>39</v>
      </c>
      <c r="Q172" s="322" t="s">
        <v>142</v>
      </c>
      <c r="R172" s="96" t="s">
        <v>142</v>
      </c>
      <c r="S172" s="94" t="s">
        <v>142</v>
      </c>
      <c r="T172" s="322" t="s">
        <v>142</v>
      </c>
      <c r="U172" s="322" t="s">
        <v>43</v>
      </c>
      <c r="V172" s="96" t="s">
        <v>43</v>
      </c>
      <c r="W172" s="167"/>
      <c r="X172" s="521"/>
      <c r="Y172" s="521"/>
      <c r="Z172" s="521"/>
      <c r="AA172" s="521"/>
      <c r="AB172" s="521"/>
      <c r="AC172" s="521"/>
      <c r="AD172" s="521"/>
      <c r="AE172" s="521"/>
      <c r="AF172" s="521"/>
      <c r="AG172" s="521"/>
      <c r="AH172" s="521"/>
      <c r="AI172" s="521"/>
      <c r="AJ172" s="521"/>
      <c r="AK172" s="521"/>
      <c r="AL172" s="521"/>
      <c r="AM172" s="521"/>
      <c r="AN172" s="521"/>
      <c r="AO172" s="521"/>
      <c r="AP172" s="521"/>
      <c r="AQ172" s="521"/>
      <c r="AR172" s="521"/>
      <c r="AS172" s="521"/>
      <c r="AT172" s="521"/>
      <c r="AU172" s="521"/>
      <c r="AV172" s="521"/>
      <c r="AW172" s="521"/>
      <c r="AX172" s="521"/>
      <c r="AY172" s="521"/>
      <c r="AZ172" s="521"/>
      <c r="BA172" s="521"/>
      <c r="BB172" s="521"/>
      <c r="BC172" s="521"/>
      <c r="BD172" s="521"/>
      <c r="BE172" s="530"/>
      <c r="BF172" s="251">
        <f t="shared" si="45"/>
        <v>6</v>
      </c>
      <c r="BG172" s="131"/>
      <c r="BH172" s="131">
        <f t="shared" si="50"/>
        <v>1</v>
      </c>
      <c r="BI172" s="131">
        <f t="shared" si="51"/>
        <v>4</v>
      </c>
      <c r="BJ172" s="131">
        <f t="shared" si="56"/>
        <v>4</v>
      </c>
      <c r="BK172" s="131">
        <f t="shared" si="52"/>
        <v>2</v>
      </c>
      <c r="BL172" s="131">
        <f t="shared" si="53"/>
        <v>0</v>
      </c>
      <c r="BM172" s="132">
        <f t="shared" si="54"/>
        <v>17</v>
      </c>
    </row>
    <row r="173" spans="1:65" ht="36.75" customHeight="1" thickTop="1" x14ac:dyDescent="0.25">
      <c r="A173" s="527" t="s">
        <v>279</v>
      </c>
      <c r="B173" s="77" t="s">
        <v>242</v>
      </c>
      <c r="C173" s="78">
        <v>1</v>
      </c>
      <c r="D173" s="220" t="s">
        <v>243</v>
      </c>
      <c r="E173" s="221"/>
      <c r="F173" s="19"/>
      <c r="G173" s="17"/>
      <c r="H173" s="17"/>
      <c r="I173" s="18"/>
      <c r="J173" s="19"/>
      <c r="K173" s="17"/>
      <c r="L173" s="17"/>
      <c r="M173" s="17"/>
      <c r="N173" s="20"/>
      <c r="O173" s="21"/>
      <c r="P173" s="17"/>
      <c r="Q173" s="17"/>
      <c r="R173" s="18"/>
      <c r="S173" s="19"/>
      <c r="T173" s="17" t="s">
        <v>39</v>
      </c>
      <c r="U173" s="17" t="s">
        <v>39</v>
      </c>
      <c r="V173" s="18" t="s">
        <v>39</v>
      </c>
      <c r="W173" s="19" t="s">
        <v>40</v>
      </c>
      <c r="X173" s="17" t="s">
        <v>40</v>
      </c>
      <c r="Y173" s="17" t="s">
        <v>40</v>
      </c>
      <c r="Z173" s="17" t="s">
        <v>40</v>
      </c>
      <c r="AA173" s="18" t="s">
        <v>40</v>
      </c>
      <c r="AB173" s="19"/>
      <c r="AC173" s="17"/>
      <c r="AD173" s="17"/>
      <c r="AE173" s="18"/>
      <c r="AF173" s="19"/>
      <c r="AG173" s="17"/>
      <c r="AH173" s="373"/>
      <c r="AI173" s="374"/>
      <c r="AJ173" s="21"/>
      <c r="AK173" s="17"/>
      <c r="AL173" s="17"/>
      <c r="AM173" s="17"/>
      <c r="AN173" s="18"/>
      <c r="AO173" s="19"/>
      <c r="AP173" s="17"/>
      <c r="AQ173" s="17"/>
      <c r="AR173" s="20"/>
      <c r="AS173" s="21"/>
      <c r="AT173" s="17" t="s">
        <v>39</v>
      </c>
      <c r="AU173" s="17" t="s">
        <v>39</v>
      </c>
      <c r="AV173" s="18" t="s">
        <v>39</v>
      </c>
      <c r="AW173" s="19" t="s">
        <v>40</v>
      </c>
      <c r="AX173" s="17" t="s">
        <v>40</v>
      </c>
      <c r="AY173" s="17" t="s">
        <v>40</v>
      </c>
      <c r="AZ173" s="17" t="s">
        <v>40</v>
      </c>
      <c r="BA173" s="20" t="s">
        <v>40</v>
      </c>
      <c r="BB173" s="21" t="s">
        <v>40</v>
      </c>
      <c r="BC173" s="17" t="s">
        <v>40</v>
      </c>
      <c r="BD173" s="17" t="s">
        <v>40</v>
      </c>
      <c r="BE173" s="18" t="s">
        <v>40</v>
      </c>
      <c r="BF173" s="81">
        <f t="shared" si="45"/>
        <v>14</v>
      </c>
      <c r="BG173" s="82">
        <f t="shared" ref="BG173:BG191" si="59">COUNTIF($AB173:$AV173,"")</f>
        <v>18</v>
      </c>
      <c r="BH173" s="82">
        <f t="shared" si="50"/>
        <v>6</v>
      </c>
      <c r="BI173" s="82">
        <f t="shared" si="51"/>
        <v>0</v>
      </c>
      <c r="BJ173" s="82">
        <f t="shared" si="56"/>
        <v>0</v>
      </c>
      <c r="BK173" s="82">
        <f t="shared" si="52"/>
        <v>0</v>
      </c>
      <c r="BL173" s="82">
        <f t="shared" si="53"/>
        <v>14</v>
      </c>
      <c r="BM173" s="83">
        <f t="shared" si="54"/>
        <v>52</v>
      </c>
    </row>
    <row r="174" spans="1:65" ht="36" x14ac:dyDescent="0.25">
      <c r="A174" s="528"/>
      <c r="B174" s="64" t="s">
        <v>242</v>
      </c>
      <c r="C174" s="41">
        <v>2</v>
      </c>
      <c r="D174" s="324" t="s">
        <v>244</v>
      </c>
      <c r="E174" s="325"/>
      <c r="F174" s="38"/>
      <c r="G174" s="295"/>
      <c r="H174" s="295"/>
      <c r="I174" s="296"/>
      <c r="J174" s="38"/>
      <c r="K174" s="295"/>
      <c r="L174" s="295"/>
      <c r="M174" s="295"/>
      <c r="N174" s="33"/>
      <c r="O174" s="283"/>
      <c r="P174" s="295"/>
      <c r="Q174" s="295"/>
      <c r="R174" s="296"/>
      <c r="S174" s="38"/>
      <c r="T174" s="295" t="s">
        <v>39</v>
      </c>
      <c r="U174" s="295" t="s">
        <v>39</v>
      </c>
      <c r="V174" s="296" t="s">
        <v>39</v>
      </c>
      <c r="W174" s="38" t="s">
        <v>40</v>
      </c>
      <c r="X174" s="295" t="s">
        <v>40</v>
      </c>
      <c r="Y174" s="295" t="s">
        <v>40</v>
      </c>
      <c r="Z174" s="295" t="s">
        <v>40</v>
      </c>
      <c r="AA174" s="296" t="s">
        <v>40</v>
      </c>
      <c r="AB174" s="38"/>
      <c r="AC174" s="295"/>
      <c r="AD174" s="295"/>
      <c r="AE174" s="296"/>
      <c r="AF174" s="38"/>
      <c r="AG174" s="87"/>
      <c r="AH174" s="375"/>
      <c r="AI174" s="365"/>
      <c r="AJ174" s="283"/>
      <c r="AK174" s="295"/>
      <c r="AL174" s="430"/>
      <c r="AM174" s="430"/>
      <c r="AN174" s="296"/>
      <c r="AO174" s="400" t="s">
        <v>42</v>
      </c>
      <c r="AP174" s="400" t="s">
        <v>42</v>
      </c>
      <c r="AQ174" s="295"/>
      <c r="AR174" s="33"/>
      <c r="AS174" s="283"/>
      <c r="AT174" s="295" t="s">
        <v>39</v>
      </c>
      <c r="AU174" s="295" t="s">
        <v>39</v>
      </c>
      <c r="AV174" s="296" t="s">
        <v>39</v>
      </c>
      <c r="AW174" s="38" t="s">
        <v>40</v>
      </c>
      <c r="AX174" s="295" t="s">
        <v>40</v>
      </c>
      <c r="AY174" s="295" t="s">
        <v>40</v>
      </c>
      <c r="AZ174" s="295" t="s">
        <v>40</v>
      </c>
      <c r="BA174" s="33" t="s">
        <v>40</v>
      </c>
      <c r="BB174" s="283" t="s">
        <v>40</v>
      </c>
      <c r="BC174" s="295" t="s">
        <v>40</v>
      </c>
      <c r="BD174" s="295" t="s">
        <v>40</v>
      </c>
      <c r="BE174" s="296" t="s">
        <v>40</v>
      </c>
      <c r="BF174" s="22">
        <f t="shared" si="45"/>
        <v>14</v>
      </c>
      <c r="BG174" s="23">
        <f t="shared" si="59"/>
        <v>16</v>
      </c>
      <c r="BH174" s="34">
        <f t="shared" si="50"/>
        <v>6</v>
      </c>
      <c r="BI174" s="34">
        <f t="shared" si="51"/>
        <v>2</v>
      </c>
      <c r="BJ174" s="34">
        <f t="shared" si="56"/>
        <v>0</v>
      </c>
      <c r="BK174" s="34">
        <f t="shared" si="52"/>
        <v>0</v>
      </c>
      <c r="BL174" s="34">
        <f t="shared" si="53"/>
        <v>14</v>
      </c>
      <c r="BM174" s="35">
        <f t="shared" ref="BM174" si="60">SUM(BF174:BL174)</f>
        <v>52</v>
      </c>
    </row>
    <row r="175" spans="1:65" ht="36" x14ac:dyDescent="0.25">
      <c r="A175" s="528"/>
      <c r="B175" s="64" t="s">
        <v>242</v>
      </c>
      <c r="C175" s="41">
        <v>3</v>
      </c>
      <c r="D175" s="324" t="s">
        <v>245</v>
      </c>
      <c r="E175" s="325"/>
      <c r="F175" s="38"/>
      <c r="G175" s="295"/>
      <c r="H175" s="295"/>
      <c r="I175" s="296"/>
      <c r="J175" s="38"/>
      <c r="K175" s="295"/>
      <c r="L175" s="295"/>
      <c r="M175" s="295"/>
      <c r="N175" s="33"/>
      <c r="O175" s="283" t="s">
        <v>42</v>
      </c>
      <c r="P175" s="295" t="s">
        <v>42</v>
      </c>
      <c r="Q175" s="295" t="s">
        <v>42</v>
      </c>
      <c r="R175" s="296" t="s">
        <v>42</v>
      </c>
      <c r="S175" s="38"/>
      <c r="T175" s="295" t="s">
        <v>39</v>
      </c>
      <c r="U175" s="295" t="s">
        <v>39</v>
      </c>
      <c r="V175" s="296" t="s">
        <v>39</v>
      </c>
      <c r="W175" s="38" t="s">
        <v>40</v>
      </c>
      <c r="X175" s="295" t="s">
        <v>40</v>
      </c>
      <c r="Y175" s="295" t="s">
        <v>40</v>
      </c>
      <c r="Z175" s="295" t="s">
        <v>40</v>
      </c>
      <c r="AA175" s="296" t="s">
        <v>40</v>
      </c>
      <c r="AB175" s="38"/>
      <c r="AC175" s="295"/>
      <c r="AD175" s="295"/>
      <c r="AE175" s="296"/>
      <c r="AF175" s="38"/>
      <c r="AG175" s="295"/>
      <c r="AH175" s="349"/>
      <c r="AI175" s="365"/>
      <c r="AJ175" s="283"/>
      <c r="AK175" s="295"/>
      <c r="AL175" s="295"/>
      <c r="AM175" s="295"/>
      <c r="AN175" s="296"/>
      <c r="AO175" s="38"/>
      <c r="AP175" s="295" t="s">
        <v>39</v>
      </c>
      <c r="AQ175" s="295" t="s">
        <v>39</v>
      </c>
      <c r="AR175" s="33" t="s">
        <v>39</v>
      </c>
      <c r="AS175" s="283"/>
      <c r="AT175" s="295"/>
      <c r="AU175" s="295"/>
      <c r="AV175" s="296"/>
      <c r="AW175" s="38" t="s">
        <v>40</v>
      </c>
      <c r="AX175" s="295" t="s">
        <v>40</v>
      </c>
      <c r="AY175" s="295" t="s">
        <v>40</v>
      </c>
      <c r="AZ175" s="295" t="s">
        <v>40</v>
      </c>
      <c r="BA175" s="33" t="s">
        <v>40</v>
      </c>
      <c r="BB175" s="283" t="s">
        <v>40</v>
      </c>
      <c r="BC175" s="295" t="s">
        <v>40</v>
      </c>
      <c r="BD175" s="295" t="s">
        <v>40</v>
      </c>
      <c r="BE175" s="296" t="s">
        <v>40</v>
      </c>
      <c r="BF175" s="22">
        <f t="shared" si="45"/>
        <v>10</v>
      </c>
      <c r="BG175" s="23">
        <f t="shared" si="59"/>
        <v>18</v>
      </c>
      <c r="BH175" s="34">
        <f t="shared" si="50"/>
        <v>6</v>
      </c>
      <c r="BI175" s="34">
        <f t="shared" si="51"/>
        <v>4</v>
      </c>
      <c r="BJ175" s="34">
        <f t="shared" si="56"/>
        <v>0</v>
      </c>
      <c r="BK175" s="34">
        <f t="shared" si="52"/>
        <v>0</v>
      </c>
      <c r="BL175" s="34">
        <f t="shared" si="53"/>
        <v>14</v>
      </c>
      <c r="BM175" s="35">
        <f t="shared" ref="BM175:BM176" si="61">SUM(BF175:BL175)</f>
        <v>52</v>
      </c>
    </row>
    <row r="176" spans="1:65" ht="36.75" thickBot="1" x14ac:dyDescent="0.3">
      <c r="A176" s="528"/>
      <c r="B176" s="64" t="s">
        <v>242</v>
      </c>
      <c r="C176" s="37">
        <v>4</v>
      </c>
      <c r="D176" s="214" t="s">
        <v>246</v>
      </c>
      <c r="E176" s="215"/>
      <c r="F176" s="32"/>
      <c r="G176" s="320"/>
      <c r="H176" s="320"/>
      <c r="I176" s="321"/>
      <c r="J176" s="32"/>
      <c r="K176" s="145"/>
      <c r="L176" s="320"/>
      <c r="M176" s="320" t="s">
        <v>42</v>
      </c>
      <c r="N176" s="46" t="s">
        <v>42</v>
      </c>
      <c r="O176" s="47" t="s">
        <v>42</v>
      </c>
      <c r="P176" s="320" t="s">
        <v>42</v>
      </c>
      <c r="Q176" s="320" t="s">
        <v>42</v>
      </c>
      <c r="R176" s="321" t="s">
        <v>42</v>
      </c>
      <c r="S176" s="32"/>
      <c r="T176" s="320" t="s">
        <v>39</v>
      </c>
      <c r="U176" s="320" t="s">
        <v>39</v>
      </c>
      <c r="V176" s="321" t="s">
        <v>39</v>
      </c>
      <c r="W176" s="32" t="s">
        <v>40</v>
      </c>
      <c r="X176" s="320" t="s">
        <v>40</v>
      </c>
      <c r="Y176" s="320" t="s">
        <v>40</v>
      </c>
      <c r="Z176" s="320" t="s">
        <v>40</v>
      </c>
      <c r="AA176" s="321" t="s">
        <v>40</v>
      </c>
      <c r="AB176" s="32"/>
      <c r="AC176" s="320"/>
      <c r="AD176" s="145"/>
      <c r="AE176" s="321"/>
      <c r="AF176" s="32"/>
      <c r="AG176" s="320"/>
      <c r="AH176" s="370"/>
      <c r="AI176" s="371"/>
      <c r="AJ176" s="47"/>
      <c r="AK176" s="392"/>
      <c r="AL176" s="392"/>
      <c r="AM176" s="392"/>
      <c r="AN176" s="321"/>
      <c r="AO176" s="32"/>
      <c r="AP176" s="320"/>
      <c r="AQ176" s="320"/>
      <c r="AR176" s="46" t="s">
        <v>39</v>
      </c>
      <c r="AS176" s="47" t="s">
        <v>39</v>
      </c>
      <c r="AT176" s="320" t="s">
        <v>39</v>
      </c>
      <c r="AU176" s="320" t="s">
        <v>43</v>
      </c>
      <c r="AV176" s="321" t="s">
        <v>43</v>
      </c>
      <c r="AW176" s="304"/>
      <c r="AX176" s="305"/>
      <c r="AY176" s="305"/>
      <c r="AZ176" s="305"/>
      <c r="BA176" s="305"/>
      <c r="BB176" s="305"/>
      <c r="BC176" s="277"/>
      <c r="BD176" s="305"/>
      <c r="BE176" s="309"/>
      <c r="BF176" s="252">
        <f t="shared" si="45"/>
        <v>8</v>
      </c>
      <c r="BG176" s="71">
        <f>COUNTIF($AB176:$AV176,"")</f>
        <v>16</v>
      </c>
      <c r="BH176" s="71">
        <f t="shared" si="50"/>
        <v>6</v>
      </c>
      <c r="BI176" s="71">
        <f t="shared" si="51"/>
        <v>6</v>
      </c>
      <c r="BJ176" s="71">
        <f t="shared" si="56"/>
        <v>0</v>
      </c>
      <c r="BK176" s="71">
        <f t="shared" si="52"/>
        <v>2</v>
      </c>
      <c r="BL176" s="71">
        <f t="shared" si="53"/>
        <v>5</v>
      </c>
      <c r="BM176" s="72">
        <f t="shared" si="61"/>
        <v>43</v>
      </c>
    </row>
    <row r="177" spans="1:65" ht="63" customHeight="1" thickTop="1" x14ac:dyDescent="0.25">
      <c r="A177" s="528"/>
      <c r="B177" s="52" t="s">
        <v>247</v>
      </c>
      <c r="C177" s="53">
        <v>1</v>
      </c>
      <c r="D177" s="216" t="s">
        <v>248</v>
      </c>
      <c r="E177" s="217"/>
      <c r="F177" s="54"/>
      <c r="G177" s="55"/>
      <c r="H177" s="55"/>
      <c r="I177" s="60"/>
      <c r="J177" s="54"/>
      <c r="K177" s="55"/>
      <c r="L177" s="55"/>
      <c r="M177" s="55"/>
      <c r="N177" s="57"/>
      <c r="O177" s="58"/>
      <c r="P177" s="55"/>
      <c r="Q177" s="55"/>
      <c r="R177" s="60"/>
      <c r="S177" s="54"/>
      <c r="T177" s="55" t="s">
        <v>39</v>
      </c>
      <c r="U177" s="55" t="s">
        <v>39</v>
      </c>
      <c r="V177" s="60" t="s">
        <v>39</v>
      </c>
      <c r="W177" s="54" t="s">
        <v>40</v>
      </c>
      <c r="X177" s="55" t="s">
        <v>40</v>
      </c>
      <c r="Y177" s="55" t="s">
        <v>40</v>
      </c>
      <c r="Z177" s="55" t="s">
        <v>40</v>
      </c>
      <c r="AA177" s="60" t="s">
        <v>40</v>
      </c>
      <c r="AB177" s="54"/>
      <c r="AC177" s="55"/>
      <c r="AD177" s="55"/>
      <c r="AE177" s="60"/>
      <c r="AF177" s="54"/>
      <c r="AG177" s="55"/>
      <c r="AH177" s="359"/>
      <c r="AI177" s="366"/>
      <c r="AJ177" s="58"/>
      <c r="AK177" s="55"/>
      <c r="AL177" s="55"/>
      <c r="AM177" s="55"/>
      <c r="AN177" s="60"/>
      <c r="AO177" s="54"/>
      <c r="AP177" s="55"/>
      <c r="AQ177" s="55"/>
      <c r="AR177" s="57"/>
      <c r="AS177" s="58"/>
      <c r="AT177" s="55" t="s">
        <v>39</v>
      </c>
      <c r="AU177" s="55" t="s">
        <v>39</v>
      </c>
      <c r="AV177" s="57" t="s">
        <v>39</v>
      </c>
      <c r="AW177" s="54" t="s">
        <v>40</v>
      </c>
      <c r="AX177" s="55" t="s">
        <v>40</v>
      </c>
      <c r="AY177" s="55" t="s">
        <v>40</v>
      </c>
      <c r="AZ177" s="55" t="s">
        <v>40</v>
      </c>
      <c r="BA177" s="57" t="s">
        <v>40</v>
      </c>
      <c r="BB177" s="58" t="s">
        <v>40</v>
      </c>
      <c r="BC177" s="55" t="s">
        <v>40</v>
      </c>
      <c r="BD177" s="55" t="s">
        <v>40</v>
      </c>
      <c r="BE177" s="60" t="s">
        <v>40</v>
      </c>
      <c r="BF177" s="61">
        <f t="shared" si="45"/>
        <v>14</v>
      </c>
      <c r="BG177" s="62">
        <f t="shared" si="59"/>
        <v>18</v>
      </c>
      <c r="BH177" s="62">
        <f t="shared" si="50"/>
        <v>6</v>
      </c>
      <c r="BI177" s="62">
        <f t="shared" si="51"/>
        <v>0</v>
      </c>
      <c r="BJ177" s="62">
        <f t="shared" si="56"/>
        <v>0</v>
      </c>
      <c r="BK177" s="62">
        <f t="shared" si="52"/>
        <v>0</v>
      </c>
      <c r="BL177" s="62">
        <f t="shared" si="53"/>
        <v>14</v>
      </c>
      <c r="BM177" s="63">
        <f t="shared" ref="BM177:BM190" si="62">SUM(BF177:BL177)</f>
        <v>52</v>
      </c>
    </row>
    <row r="178" spans="1:65" ht="58.5" customHeight="1" thickBot="1" x14ac:dyDescent="0.3">
      <c r="A178" s="528"/>
      <c r="B178" s="65" t="s">
        <v>247</v>
      </c>
      <c r="C178" s="91">
        <v>2</v>
      </c>
      <c r="D178" s="310" t="s">
        <v>249</v>
      </c>
      <c r="E178" s="311"/>
      <c r="F178" s="67"/>
      <c r="G178" s="307"/>
      <c r="H178" s="307"/>
      <c r="I178" s="319"/>
      <c r="J178" s="67"/>
      <c r="K178" s="269"/>
      <c r="L178" s="307"/>
      <c r="M178" s="307"/>
      <c r="N178" s="68"/>
      <c r="O178" s="318"/>
      <c r="P178" s="307"/>
      <c r="Q178" s="307"/>
      <c r="R178" s="319"/>
      <c r="S178" s="67"/>
      <c r="T178" s="307" t="s">
        <v>39</v>
      </c>
      <c r="U178" s="307" t="s">
        <v>39</v>
      </c>
      <c r="V178" s="319" t="s">
        <v>39</v>
      </c>
      <c r="W178" s="67" t="s">
        <v>40</v>
      </c>
      <c r="X178" s="307" t="s">
        <v>40</v>
      </c>
      <c r="Y178" s="307" t="s">
        <v>40</v>
      </c>
      <c r="Z178" s="307" t="s">
        <v>40</v>
      </c>
      <c r="AA178" s="319" t="s">
        <v>40</v>
      </c>
      <c r="AB178" s="67"/>
      <c r="AC178" s="307"/>
      <c r="AD178" s="269"/>
      <c r="AE178" s="319"/>
      <c r="AF178" s="67"/>
      <c r="AG178" s="307"/>
      <c r="AH178" s="376"/>
      <c r="AI178" s="377"/>
      <c r="AJ178" s="395"/>
      <c r="AK178" s="391"/>
      <c r="AL178" s="451"/>
      <c r="AM178" s="451"/>
      <c r="AN178" s="68"/>
      <c r="AO178" s="410" t="s">
        <v>42</v>
      </c>
      <c r="AP178" s="404" t="s">
        <v>42</v>
      </c>
      <c r="AQ178" s="307"/>
      <c r="AR178" s="68"/>
      <c r="AS178" s="318"/>
      <c r="AT178" s="307" t="s">
        <v>39</v>
      </c>
      <c r="AU178" s="307" t="s">
        <v>39</v>
      </c>
      <c r="AV178" s="319" t="s">
        <v>39</v>
      </c>
      <c r="AW178" s="67" t="s">
        <v>40</v>
      </c>
      <c r="AX178" s="307" t="s">
        <v>40</v>
      </c>
      <c r="AY178" s="307" t="s">
        <v>40</v>
      </c>
      <c r="AZ178" s="307" t="s">
        <v>40</v>
      </c>
      <c r="BA178" s="68" t="s">
        <v>40</v>
      </c>
      <c r="BB178" s="318" t="s">
        <v>40</v>
      </c>
      <c r="BC178" s="269" t="s">
        <v>40</v>
      </c>
      <c r="BD178" s="307" t="s">
        <v>40</v>
      </c>
      <c r="BE178" s="319" t="s">
        <v>40</v>
      </c>
      <c r="BF178" s="252">
        <f t="shared" si="45"/>
        <v>14</v>
      </c>
      <c r="BG178" s="71">
        <f t="shared" si="59"/>
        <v>16</v>
      </c>
      <c r="BH178" s="71">
        <f t="shared" si="50"/>
        <v>6</v>
      </c>
      <c r="BI178" s="71">
        <f t="shared" si="51"/>
        <v>2</v>
      </c>
      <c r="BJ178" s="71">
        <f t="shared" si="56"/>
        <v>0</v>
      </c>
      <c r="BK178" s="71">
        <f t="shared" si="52"/>
        <v>0</v>
      </c>
      <c r="BL178" s="71">
        <f t="shared" si="53"/>
        <v>14</v>
      </c>
      <c r="BM178" s="72">
        <f t="shared" si="62"/>
        <v>52</v>
      </c>
    </row>
    <row r="179" spans="1:65" ht="37.5" thickTop="1" thickBot="1" x14ac:dyDescent="0.3">
      <c r="A179" s="528"/>
      <c r="B179" s="52" t="s">
        <v>250</v>
      </c>
      <c r="C179" s="53">
        <v>1</v>
      </c>
      <c r="D179" s="216" t="s">
        <v>251</v>
      </c>
      <c r="E179" s="217"/>
      <c r="F179" s="54"/>
      <c r="G179" s="55"/>
      <c r="H179" s="55"/>
      <c r="I179" s="60"/>
      <c r="J179" s="54"/>
      <c r="K179" s="55"/>
      <c r="L179" s="55"/>
      <c r="M179" s="55"/>
      <c r="N179" s="57"/>
      <c r="O179" s="58"/>
      <c r="P179" s="55"/>
      <c r="Q179" s="55"/>
      <c r="R179" s="60"/>
      <c r="S179" s="54"/>
      <c r="T179" s="55" t="s">
        <v>39</v>
      </c>
      <c r="U179" s="55" t="s">
        <v>39</v>
      </c>
      <c r="V179" s="60" t="s">
        <v>39</v>
      </c>
      <c r="W179" s="54" t="s">
        <v>40</v>
      </c>
      <c r="X179" s="55" t="s">
        <v>40</v>
      </c>
      <c r="Y179" s="55" t="s">
        <v>40</v>
      </c>
      <c r="Z179" s="55" t="s">
        <v>40</v>
      </c>
      <c r="AA179" s="60" t="s">
        <v>40</v>
      </c>
      <c r="AB179" s="54"/>
      <c r="AC179" s="55"/>
      <c r="AD179" s="55"/>
      <c r="AE179" s="60"/>
      <c r="AF179" s="54"/>
      <c r="AG179" s="55"/>
      <c r="AH179" s="359"/>
      <c r="AI179" s="366"/>
      <c r="AJ179" s="58"/>
      <c r="AK179" s="55"/>
      <c r="AL179" s="28"/>
      <c r="AM179" s="28"/>
      <c r="AN179" s="29"/>
      <c r="AO179" s="58"/>
      <c r="AP179" s="55"/>
      <c r="AQ179" s="55"/>
      <c r="AR179" s="57"/>
      <c r="AS179" s="58"/>
      <c r="AT179" s="55" t="s">
        <v>39</v>
      </c>
      <c r="AU179" s="55" t="s">
        <v>39</v>
      </c>
      <c r="AV179" s="60" t="s">
        <v>39</v>
      </c>
      <c r="AW179" s="54" t="s">
        <v>40</v>
      </c>
      <c r="AX179" s="55" t="s">
        <v>40</v>
      </c>
      <c r="AY179" s="55" t="s">
        <v>40</v>
      </c>
      <c r="AZ179" s="55" t="s">
        <v>40</v>
      </c>
      <c r="BA179" s="57" t="s">
        <v>40</v>
      </c>
      <c r="BB179" s="58" t="s">
        <v>40</v>
      </c>
      <c r="BC179" s="55" t="s">
        <v>40</v>
      </c>
      <c r="BD179" s="55" t="s">
        <v>40</v>
      </c>
      <c r="BE179" s="60" t="s">
        <v>40</v>
      </c>
      <c r="BF179" s="61">
        <f t="shared" si="45"/>
        <v>14</v>
      </c>
      <c r="BG179" s="62">
        <f t="shared" si="59"/>
        <v>18</v>
      </c>
      <c r="BH179" s="62">
        <f t="shared" si="50"/>
        <v>6</v>
      </c>
      <c r="BI179" s="62">
        <f t="shared" si="51"/>
        <v>0</v>
      </c>
      <c r="BJ179" s="62">
        <f t="shared" si="56"/>
        <v>0</v>
      </c>
      <c r="BK179" s="62">
        <f t="shared" si="52"/>
        <v>0</v>
      </c>
      <c r="BL179" s="62">
        <f t="shared" si="53"/>
        <v>14</v>
      </c>
      <c r="BM179" s="63">
        <f t="shared" si="62"/>
        <v>52</v>
      </c>
    </row>
    <row r="180" spans="1:65" ht="37.5" thickTop="1" thickBot="1" x14ac:dyDescent="0.3">
      <c r="A180" s="528"/>
      <c r="B180" s="135" t="s">
        <v>250</v>
      </c>
      <c r="C180" s="45">
        <v>2</v>
      </c>
      <c r="D180" s="214" t="s">
        <v>252</v>
      </c>
      <c r="E180" s="215"/>
      <c r="F180" s="270"/>
      <c r="G180" s="313"/>
      <c r="H180" s="313"/>
      <c r="I180" s="314"/>
      <c r="J180" s="270"/>
      <c r="K180" s="313"/>
      <c r="L180" s="313"/>
      <c r="M180" s="313"/>
      <c r="N180" s="271"/>
      <c r="O180" s="312"/>
      <c r="P180" s="313"/>
      <c r="Q180" s="313"/>
      <c r="R180" s="314"/>
      <c r="S180" s="270"/>
      <c r="T180" s="313" t="s">
        <v>39</v>
      </c>
      <c r="U180" s="313" t="s">
        <v>39</v>
      </c>
      <c r="V180" s="314" t="s">
        <v>39</v>
      </c>
      <c r="W180" s="270" t="s">
        <v>40</v>
      </c>
      <c r="X180" s="313" t="s">
        <v>40</v>
      </c>
      <c r="Y180" s="313" t="s">
        <v>40</v>
      </c>
      <c r="Z180" s="313" t="s">
        <v>40</v>
      </c>
      <c r="AA180" s="314" t="s">
        <v>40</v>
      </c>
      <c r="AB180" s="270"/>
      <c r="AC180" s="313"/>
      <c r="AD180" s="313"/>
      <c r="AE180" s="314"/>
      <c r="AF180" s="270"/>
      <c r="AG180" s="313"/>
      <c r="AH180" s="378"/>
      <c r="AI180" s="379"/>
      <c r="AJ180" s="67"/>
      <c r="AK180" s="421"/>
      <c r="AL180" s="451"/>
      <c r="AM180" s="451"/>
      <c r="AN180" s="68"/>
      <c r="AO180" s="410" t="s">
        <v>42</v>
      </c>
      <c r="AP180" s="404" t="s">
        <v>42</v>
      </c>
      <c r="AQ180" s="421"/>
      <c r="AR180" s="68"/>
      <c r="AS180" s="312"/>
      <c r="AT180" s="313" t="s">
        <v>39</v>
      </c>
      <c r="AU180" s="313" t="s">
        <v>39</v>
      </c>
      <c r="AV180" s="314" t="s">
        <v>39</v>
      </c>
      <c r="AW180" s="272" t="s">
        <v>40</v>
      </c>
      <c r="AX180" s="273" t="s">
        <v>40</v>
      </c>
      <c r="AY180" s="273" t="s">
        <v>40</v>
      </c>
      <c r="AZ180" s="273" t="s">
        <v>40</v>
      </c>
      <c r="BA180" s="274" t="s">
        <v>40</v>
      </c>
      <c r="BB180" s="275" t="s">
        <v>40</v>
      </c>
      <c r="BC180" s="273" t="s">
        <v>40</v>
      </c>
      <c r="BD180" s="273" t="s">
        <v>40</v>
      </c>
      <c r="BE180" s="276" t="s">
        <v>40</v>
      </c>
      <c r="BF180" s="49">
        <f t="shared" si="45"/>
        <v>14</v>
      </c>
      <c r="BG180" s="124">
        <f t="shared" si="59"/>
        <v>16</v>
      </c>
      <c r="BH180" s="50">
        <f t="shared" si="50"/>
        <v>6</v>
      </c>
      <c r="BI180" s="50">
        <f t="shared" si="51"/>
        <v>2</v>
      </c>
      <c r="BJ180" s="50">
        <f t="shared" si="56"/>
        <v>0</v>
      </c>
      <c r="BK180" s="50">
        <f t="shared" si="52"/>
        <v>0</v>
      </c>
      <c r="BL180" s="50">
        <f t="shared" si="53"/>
        <v>14</v>
      </c>
      <c r="BM180" s="51">
        <f t="shared" si="62"/>
        <v>52</v>
      </c>
    </row>
    <row r="181" spans="1:65" ht="72.75" thickTop="1" x14ac:dyDescent="0.25">
      <c r="A181" s="528"/>
      <c r="B181" s="52" t="s">
        <v>253</v>
      </c>
      <c r="C181" s="53">
        <v>3</v>
      </c>
      <c r="D181" s="216" t="s">
        <v>254</v>
      </c>
      <c r="E181" s="217"/>
      <c r="F181" s="54"/>
      <c r="G181" s="55"/>
      <c r="H181" s="55"/>
      <c r="I181" s="60"/>
      <c r="J181" s="54"/>
      <c r="K181" s="59"/>
      <c r="L181" s="55"/>
      <c r="M181" s="55"/>
      <c r="N181" s="57"/>
      <c r="O181" s="58" t="s">
        <v>42</v>
      </c>
      <c r="P181" s="55" t="s">
        <v>42</v>
      </c>
      <c r="Q181" s="55" t="s">
        <v>42</v>
      </c>
      <c r="R181" s="60" t="s">
        <v>42</v>
      </c>
      <c r="S181" s="54"/>
      <c r="T181" s="55" t="s">
        <v>39</v>
      </c>
      <c r="U181" s="55" t="s">
        <v>39</v>
      </c>
      <c r="V181" s="60" t="s">
        <v>39</v>
      </c>
      <c r="W181" s="54" t="s">
        <v>40</v>
      </c>
      <c r="X181" s="55" t="s">
        <v>40</v>
      </c>
      <c r="Y181" s="55" t="s">
        <v>40</v>
      </c>
      <c r="Z181" s="55" t="s">
        <v>40</v>
      </c>
      <c r="AA181" s="60" t="s">
        <v>40</v>
      </c>
      <c r="AB181" s="54"/>
      <c r="AC181" s="55"/>
      <c r="AD181" s="59"/>
      <c r="AE181" s="60"/>
      <c r="AF181" s="54"/>
      <c r="AG181" s="55"/>
      <c r="AH181" s="359"/>
      <c r="AI181" s="352"/>
      <c r="AJ181" s="452"/>
      <c r="AK181" s="453"/>
      <c r="AL181" s="453"/>
      <c r="AM181" s="453"/>
      <c r="AN181" s="413" t="s">
        <v>42</v>
      </c>
      <c r="AO181" s="412" t="s">
        <v>42</v>
      </c>
      <c r="AP181" s="398" t="s">
        <v>42</v>
      </c>
      <c r="AQ181" s="28" t="s">
        <v>42</v>
      </c>
      <c r="AR181" s="29"/>
      <c r="AS181" s="58"/>
      <c r="AT181" s="55" t="s">
        <v>39</v>
      </c>
      <c r="AU181" s="55" t="s">
        <v>39</v>
      </c>
      <c r="AV181" s="60" t="s">
        <v>39</v>
      </c>
      <c r="AW181" s="54" t="s">
        <v>40</v>
      </c>
      <c r="AX181" s="55" t="s">
        <v>40</v>
      </c>
      <c r="AY181" s="55" t="s">
        <v>40</v>
      </c>
      <c r="AZ181" s="55" t="s">
        <v>40</v>
      </c>
      <c r="BA181" s="57" t="s">
        <v>40</v>
      </c>
      <c r="BB181" s="58" t="s">
        <v>40</v>
      </c>
      <c r="BC181" s="59" t="s">
        <v>40</v>
      </c>
      <c r="BD181" s="55" t="s">
        <v>40</v>
      </c>
      <c r="BE181" s="60" t="s">
        <v>40</v>
      </c>
      <c r="BF181" s="61">
        <f t="shared" si="45"/>
        <v>10</v>
      </c>
      <c r="BG181" s="62">
        <f t="shared" si="59"/>
        <v>14</v>
      </c>
      <c r="BH181" s="62">
        <f t="shared" si="50"/>
        <v>6</v>
      </c>
      <c r="BI181" s="62">
        <f t="shared" si="51"/>
        <v>8</v>
      </c>
      <c r="BJ181" s="62">
        <f t="shared" si="56"/>
        <v>0</v>
      </c>
      <c r="BK181" s="62">
        <f t="shared" si="52"/>
        <v>0</v>
      </c>
      <c r="BL181" s="62">
        <f t="shared" si="53"/>
        <v>14</v>
      </c>
      <c r="BM181" s="63">
        <f t="shared" si="62"/>
        <v>52</v>
      </c>
    </row>
    <row r="182" spans="1:65" ht="72.75" thickBot="1" x14ac:dyDescent="0.3">
      <c r="A182" s="528"/>
      <c r="B182" s="65" t="s">
        <v>253</v>
      </c>
      <c r="C182" s="91">
        <v>4</v>
      </c>
      <c r="D182" s="310" t="s">
        <v>255</v>
      </c>
      <c r="E182" s="311"/>
      <c r="F182" s="67"/>
      <c r="G182" s="307"/>
      <c r="H182" s="307"/>
      <c r="I182" s="319"/>
      <c r="J182" s="67"/>
      <c r="K182" s="269"/>
      <c r="L182" s="307"/>
      <c r="M182" s="307" t="s">
        <v>42</v>
      </c>
      <c r="N182" s="68" t="s">
        <v>42</v>
      </c>
      <c r="O182" s="318" t="s">
        <v>42</v>
      </c>
      <c r="P182" s="307" t="s">
        <v>42</v>
      </c>
      <c r="Q182" s="307" t="s">
        <v>42</v>
      </c>
      <c r="R182" s="319" t="s">
        <v>42</v>
      </c>
      <c r="S182" s="67"/>
      <c r="T182" s="316" t="s">
        <v>39</v>
      </c>
      <c r="U182" s="316" t="s">
        <v>39</v>
      </c>
      <c r="V182" s="317" t="s">
        <v>39</v>
      </c>
      <c r="W182" s="67" t="s">
        <v>40</v>
      </c>
      <c r="X182" s="307" t="s">
        <v>40</v>
      </c>
      <c r="Y182" s="307" t="s">
        <v>40</v>
      </c>
      <c r="Z182" s="307" t="s">
        <v>40</v>
      </c>
      <c r="AA182" s="319" t="s">
        <v>40</v>
      </c>
      <c r="AB182" s="67"/>
      <c r="AC182" s="307"/>
      <c r="AD182" s="269"/>
      <c r="AE182" s="319"/>
      <c r="AF182" s="67"/>
      <c r="AG182" s="307"/>
      <c r="AH182" s="376"/>
      <c r="AI182" s="377"/>
      <c r="AJ182" s="424"/>
      <c r="AK182" s="421"/>
      <c r="AL182" s="421"/>
      <c r="AM182" s="421"/>
      <c r="AN182" s="68"/>
      <c r="AO182" s="67"/>
      <c r="AP182" s="331"/>
      <c r="AQ182" s="307"/>
      <c r="AR182" s="68" t="s">
        <v>39</v>
      </c>
      <c r="AS182" s="318" t="s">
        <v>39</v>
      </c>
      <c r="AT182" s="316" t="s">
        <v>39</v>
      </c>
      <c r="AU182" s="316" t="s">
        <v>43</v>
      </c>
      <c r="AV182" s="317" t="s">
        <v>43</v>
      </c>
      <c r="AW182" s="304"/>
      <c r="AX182" s="305"/>
      <c r="AY182" s="305"/>
      <c r="AZ182" s="305"/>
      <c r="BA182" s="305"/>
      <c r="BB182" s="305"/>
      <c r="BC182" s="277"/>
      <c r="BD182" s="305"/>
      <c r="BE182" s="309"/>
      <c r="BF182" s="70">
        <f t="shared" si="45"/>
        <v>8</v>
      </c>
      <c r="BG182" s="249">
        <f t="shared" si="59"/>
        <v>16</v>
      </c>
      <c r="BH182" s="71">
        <f t="shared" si="50"/>
        <v>6</v>
      </c>
      <c r="BI182" s="71">
        <f t="shared" si="51"/>
        <v>6</v>
      </c>
      <c r="BJ182" s="71">
        <f t="shared" si="56"/>
        <v>0</v>
      </c>
      <c r="BK182" s="71">
        <f t="shared" si="52"/>
        <v>2</v>
      </c>
      <c r="BL182" s="71">
        <f t="shared" si="53"/>
        <v>5</v>
      </c>
      <c r="BM182" s="72">
        <f t="shared" ref="BM182" si="63">SUM(BF182:BL182)</f>
        <v>43</v>
      </c>
    </row>
    <row r="183" spans="1:65" ht="36.75" thickTop="1" x14ac:dyDescent="0.25">
      <c r="A183" s="528"/>
      <c r="B183" s="73" t="s">
        <v>256</v>
      </c>
      <c r="C183" s="26" t="s">
        <v>47</v>
      </c>
      <c r="D183" s="531" t="s">
        <v>257</v>
      </c>
      <c r="E183" s="532"/>
      <c r="F183" s="27"/>
      <c r="G183" s="28"/>
      <c r="H183" s="28"/>
      <c r="I183" s="31"/>
      <c r="J183" s="27"/>
      <c r="K183" s="28"/>
      <c r="L183" s="28"/>
      <c r="M183" s="28"/>
      <c r="N183" s="29"/>
      <c r="O183" s="30"/>
      <c r="P183" s="28"/>
      <c r="Q183" s="28"/>
      <c r="R183" s="31"/>
      <c r="S183" s="27"/>
      <c r="T183" s="28" t="s">
        <v>39</v>
      </c>
      <c r="U183" s="28" t="s">
        <v>39</v>
      </c>
      <c r="V183" s="31" t="s">
        <v>39</v>
      </c>
      <c r="W183" s="27" t="s">
        <v>40</v>
      </c>
      <c r="X183" s="28" t="s">
        <v>40</v>
      </c>
      <c r="Y183" s="28" t="s">
        <v>40</v>
      </c>
      <c r="Z183" s="28" t="s">
        <v>40</v>
      </c>
      <c r="AA183" s="31" t="s">
        <v>40</v>
      </c>
      <c r="AB183" s="27"/>
      <c r="AC183" s="28"/>
      <c r="AD183" s="28"/>
      <c r="AE183" s="31"/>
      <c r="AF183" s="27"/>
      <c r="AG183" s="28"/>
      <c r="AH183" s="454"/>
      <c r="AI183" s="455"/>
      <c r="AJ183" s="452"/>
      <c r="AK183" s="453"/>
      <c r="AL183" s="453"/>
      <c r="AM183" s="453"/>
      <c r="AN183" s="413" t="s">
        <v>42</v>
      </c>
      <c r="AO183" s="450" t="s">
        <v>42</v>
      </c>
      <c r="AP183" s="412" t="s">
        <v>42</v>
      </c>
      <c r="AQ183" s="28" t="s">
        <v>42</v>
      </c>
      <c r="AR183" s="28" t="s">
        <v>42</v>
      </c>
      <c r="AS183" s="28" t="s">
        <v>42</v>
      </c>
      <c r="AT183" s="28" t="s">
        <v>39</v>
      </c>
      <c r="AU183" s="28" t="s">
        <v>39</v>
      </c>
      <c r="AV183" s="31" t="s">
        <v>39</v>
      </c>
      <c r="AW183" s="27" t="s">
        <v>40</v>
      </c>
      <c r="AX183" s="28" t="s">
        <v>40</v>
      </c>
      <c r="AY183" s="28" t="s">
        <v>40</v>
      </c>
      <c r="AZ183" s="28" t="s">
        <v>40</v>
      </c>
      <c r="BA183" s="29" t="s">
        <v>40</v>
      </c>
      <c r="BB183" s="30" t="s">
        <v>40</v>
      </c>
      <c r="BC183" s="28" t="s">
        <v>40</v>
      </c>
      <c r="BD183" s="28" t="s">
        <v>40</v>
      </c>
      <c r="BE183" s="31" t="s">
        <v>40</v>
      </c>
      <c r="BF183" s="22">
        <f t="shared" si="45"/>
        <v>14</v>
      </c>
      <c r="BG183" s="23">
        <f t="shared" si="59"/>
        <v>12</v>
      </c>
      <c r="BH183" s="23">
        <f t="shared" si="50"/>
        <v>6</v>
      </c>
      <c r="BI183" s="23">
        <f t="shared" si="51"/>
        <v>6</v>
      </c>
      <c r="BJ183" s="23">
        <f t="shared" si="56"/>
        <v>0</v>
      </c>
      <c r="BK183" s="23">
        <f t="shared" si="52"/>
        <v>0</v>
      </c>
      <c r="BL183" s="23">
        <f t="shared" si="53"/>
        <v>14</v>
      </c>
      <c r="BM183" s="24">
        <f t="shared" si="62"/>
        <v>52</v>
      </c>
    </row>
    <row r="184" spans="1:65" ht="36.75" thickBot="1" x14ac:dyDescent="0.3">
      <c r="A184" s="528"/>
      <c r="B184" s="65" t="s">
        <v>256</v>
      </c>
      <c r="C184" s="91" t="s">
        <v>49</v>
      </c>
      <c r="D184" s="506" t="s">
        <v>258</v>
      </c>
      <c r="E184" s="507"/>
      <c r="F184" s="67"/>
      <c r="G184" s="307"/>
      <c r="H184" s="307"/>
      <c r="I184" s="319"/>
      <c r="J184" s="67"/>
      <c r="K184" s="307"/>
      <c r="L184" s="307"/>
      <c r="M184" s="307"/>
      <c r="N184" s="68"/>
      <c r="O184" s="318"/>
      <c r="P184" s="307"/>
      <c r="Q184" s="307"/>
      <c r="R184" s="319"/>
      <c r="S184" s="67" t="s">
        <v>39</v>
      </c>
      <c r="T184" s="307" t="s">
        <v>39</v>
      </c>
      <c r="U184" s="307" t="s">
        <v>43</v>
      </c>
      <c r="V184" s="319" t="s">
        <v>43</v>
      </c>
      <c r="W184" s="304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380"/>
      <c r="AI184" s="380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267"/>
      <c r="BB184" s="267"/>
      <c r="BC184" s="267"/>
      <c r="BD184" s="267"/>
      <c r="BE184" s="268"/>
      <c r="BF184" s="22">
        <f t="shared" si="45"/>
        <v>13</v>
      </c>
      <c r="BG184" s="23"/>
      <c r="BH184" s="34">
        <f t="shared" si="50"/>
        <v>2</v>
      </c>
      <c r="BI184" s="34">
        <f t="shared" si="51"/>
        <v>0</v>
      </c>
      <c r="BJ184" s="34">
        <f t="shared" si="56"/>
        <v>0</v>
      </c>
      <c r="BK184" s="34">
        <f t="shared" si="52"/>
        <v>2</v>
      </c>
      <c r="BL184" s="34">
        <f t="shared" si="53"/>
        <v>0</v>
      </c>
      <c r="BM184" s="35">
        <f t="shared" si="62"/>
        <v>17</v>
      </c>
    </row>
    <row r="185" spans="1:65" ht="36.75" thickTop="1" x14ac:dyDescent="0.25">
      <c r="A185" s="528"/>
      <c r="B185" s="73" t="s">
        <v>259</v>
      </c>
      <c r="C185" s="26">
        <v>1</v>
      </c>
      <c r="D185" s="324" t="s">
        <v>260</v>
      </c>
      <c r="E185" s="325"/>
      <c r="F185" s="27"/>
      <c r="G185" s="28"/>
      <c r="H185" s="28"/>
      <c r="I185" s="31"/>
      <c r="J185" s="27"/>
      <c r="K185" s="28"/>
      <c r="L185" s="28"/>
      <c r="M185" s="28"/>
      <c r="N185" s="29"/>
      <c r="O185" s="30"/>
      <c r="P185" s="28"/>
      <c r="Q185" s="75"/>
      <c r="R185" s="31"/>
      <c r="S185" s="27"/>
      <c r="T185" s="28" t="s">
        <v>39</v>
      </c>
      <c r="U185" s="28" t="s">
        <v>39</v>
      </c>
      <c r="V185" s="31" t="s">
        <v>39</v>
      </c>
      <c r="W185" s="27" t="s">
        <v>40</v>
      </c>
      <c r="X185" s="28" t="s">
        <v>40</v>
      </c>
      <c r="Y185" s="28" t="s">
        <v>40</v>
      </c>
      <c r="Z185" s="28" t="s">
        <v>40</v>
      </c>
      <c r="AA185" s="31" t="s">
        <v>40</v>
      </c>
      <c r="AB185" s="27"/>
      <c r="AC185" s="28"/>
      <c r="AD185" s="28"/>
      <c r="AE185" s="31"/>
      <c r="AF185" s="27"/>
      <c r="AG185" s="28"/>
      <c r="AH185" s="353"/>
      <c r="AI185" s="369"/>
      <c r="AJ185" s="30"/>
      <c r="AK185" s="28"/>
      <c r="AL185" s="28"/>
      <c r="AM185" s="28"/>
      <c r="AN185" s="31"/>
      <c r="AO185" s="27"/>
      <c r="AP185" s="28"/>
      <c r="AQ185" s="28"/>
      <c r="AR185" s="29"/>
      <c r="AS185" s="30"/>
      <c r="AT185" s="28" t="s">
        <v>39</v>
      </c>
      <c r="AU185" s="28" t="s">
        <v>39</v>
      </c>
      <c r="AV185" s="31" t="s">
        <v>39</v>
      </c>
      <c r="AW185" s="27" t="s">
        <v>40</v>
      </c>
      <c r="AX185" s="28" t="s">
        <v>40</v>
      </c>
      <c r="AY185" s="28" t="s">
        <v>40</v>
      </c>
      <c r="AZ185" s="28" t="s">
        <v>40</v>
      </c>
      <c r="BA185" s="29" t="s">
        <v>40</v>
      </c>
      <c r="BB185" s="30" t="s">
        <v>40</v>
      </c>
      <c r="BC185" s="28" t="s">
        <v>40</v>
      </c>
      <c r="BD185" s="28" t="s">
        <v>40</v>
      </c>
      <c r="BE185" s="31" t="s">
        <v>40</v>
      </c>
      <c r="BF185" s="22">
        <f t="shared" si="45"/>
        <v>14</v>
      </c>
      <c r="BG185" s="23">
        <f t="shared" si="59"/>
        <v>18</v>
      </c>
      <c r="BH185" s="34">
        <f t="shared" si="50"/>
        <v>6</v>
      </c>
      <c r="BI185" s="34">
        <f t="shared" si="51"/>
        <v>0</v>
      </c>
      <c r="BJ185" s="34">
        <f t="shared" si="56"/>
        <v>0</v>
      </c>
      <c r="BK185" s="34">
        <f t="shared" si="52"/>
        <v>0</v>
      </c>
      <c r="BL185" s="34">
        <f t="shared" si="53"/>
        <v>14</v>
      </c>
      <c r="BM185" s="35">
        <f t="shared" si="62"/>
        <v>52</v>
      </c>
    </row>
    <row r="186" spans="1:65" ht="36.75" thickBot="1" x14ac:dyDescent="0.3">
      <c r="A186" s="528"/>
      <c r="B186" s="65" t="s">
        <v>259</v>
      </c>
      <c r="C186" s="91">
        <v>3</v>
      </c>
      <c r="D186" s="310" t="s">
        <v>261</v>
      </c>
      <c r="E186" s="311"/>
      <c r="F186" s="67"/>
      <c r="G186" s="307"/>
      <c r="H186" s="307"/>
      <c r="I186" s="319"/>
      <c r="J186" s="67"/>
      <c r="K186" s="307"/>
      <c r="L186" s="307"/>
      <c r="M186" s="307" t="s">
        <v>42</v>
      </c>
      <c r="N186" s="68" t="s">
        <v>42</v>
      </c>
      <c r="O186" s="318" t="s">
        <v>42</v>
      </c>
      <c r="P186" s="307" t="s">
        <v>42</v>
      </c>
      <c r="Q186" s="307"/>
      <c r="R186" s="319"/>
      <c r="S186" s="67"/>
      <c r="T186" s="307" t="s">
        <v>39</v>
      </c>
      <c r="U186" s="307" t="s">
        <v>39</v>
      </c>
      <c r="V186" s="319" t="s">
        <v>39</v>
      </c>
      <c r="W186" s="67" t="s">
        <v>40</v>
      </c>
      <c r="X186" s="307" t="s">
        <v>40</v>
      </c>
      <c r="Y186" s="307" t="s">
        <v>40</v>
      </c>
      <c r="Z186" s="307" t="s">
        <v>40</v>
      </c>
      <c r="AA186" s="319" t="s">
        <v>40</v>
      </c>
      <c r="AB186" s="67"/>
      <c r="AC186" s="307"/>
      <c r="AD186" s="307"/>
      <c r="AE186" s="319"/>
      <c r="AF186" s="67"/>
      <c r="AG186" s="307"/>
      <c r="AH186" s="376"/>
      <c r="AI186" s="417"/>
      <c r="AJ186" s="451"/>
      <c r="AK186" s="451"/>
      <c r="AL186" s="451"/>
      <c r="AM186" s="451"/>
      <c r="AN186" s="404" t="s">
        <v>42</v>
      </c>
      <c r="AO186" s="414" t="s">
        <v>42</v>
      </c>
      <c r="AP186" s="410" t="s">
        <v>42</v>
      </c>
      <c r="AQ186" s="331" t="s">
        <v>42</v>
      </c>
      <c r="AR186" s="68"/>
      <c r="AS186" s="318"/>
      <c r="AT186" s="307" t="s">
        <v>39</v>
      </c>
      <c r="AU186" s="307" t="s">
        <v>39</v>
      </c>
      <c r="AV186" s="319" t="s">
        <v>39</v>
      </c>
      <c r="AW186" s="67" t="s">
        <v>40</v>
      </c>
      <c r="AX186" s="307" t="s">
        <v>40</v>
      </c>
      <c r="AY186" s="307" t="s">
        <v>40</v>
      </c>
      <c r="AZ186" s="307" t="s">
        <v>40</v>
      </c>
      <c r="BA186" s="68" t="s">
        <v>40</v>
      </c>
      <c r="BB186" s="318" t="s">
        <v>40</v>
      </c>
      <c r="BC186" s="307" t="s">
        <v>40</v>
      </c>
      <c r="BD186" s="307" t="s">
        <v>40</v>
      </c>
      <c r="BE186" s="319" t="s">
        <v>40</v>
      </c>
      <c r="BF186" s="252">
        <f t="shared" si="45"/>
        <v>10</v>
      </c>
      <c r="BG186" s="71">
        <f t="shared" si="59"/>
        <v>14</v>
      </c>
      <c r="BH186" s="71">
        <f t="shared" si="50"/>
        <v>6</v>
      </c>
      <c r="BI186" s="71">
        <f t="shared" si="51"/>
        <v>8</v>
      </c>
      <c r="BJ186" s="71">
        <f t="shared" si="56"/>
        <v>0</v>
      </c>
      <c r="BK186" s="71">
        <f t="shared" si="52"/>
        <v>0</v>
      </c>
      <c r="BL186" s="71">
        <f t="shared" si="53"/>
        <v>14</v>
      </c>
      <c r="BM186" s="72">
        <f t="shared" ref="BM186:BM188" si="64">SUM(BF186:BL186)</f>
        <v>52</v>
      </c>
    </row>
    <row r="187" spans="1:65" ht="54.75" thickTop="1" x14ac:dyDescent="0.25">
      <c r="A187" s="528"/>
      <c r="B187" s="52" t="s">
        <v>262</v>
      </c>
      <c r="C187" s="53">
        <v>1</v>
      </c>
      <c r="D187" s="216" t="s">
        <v>263</v>
      </c>
      <c r="E187" s="217"/>
      <c r="F187" s="54"/>
      <c r="G187" s="55"/>
      <c r="H187" s="55"/>
      <c r="I187" s="60"/>
      <c r="J187" s="54"/>
      <c r="K187" s="55"/>
      <c r="L187" s="55"/>
      <c r="M187" s="55"/>
      <c r="N187" s="57"/>
      <c r="O187" s="58"/>
      <c r="P187" s="55"/>
      <c r="Q187" s="59"/>
      <c r="R187" s="60"/>
      <c r="S187" s="54"/>
      <c r="T187" s="55" t="s">
        <v>39</v>
      </c>
      <c r="U187" s="55" t="s">
        <v>39</v>
      </c>
      <c r="V187" s="60" t="s">
        <v>39</v>
      </c>
      <c r="W187" s="54" t="s">
        <v>40</v>
      </c>
      <c r="X187" s="55" t="s">
        <v>40</v>
      </c>
      <c r="Y187" s="55" t="s">
        <v>40</v>
      </c>
      <c r="Z187" s="55" t="s">
        <v>40</v>
      </c>
      <c r="AA187" s="60" t="s">
        <v>40</v>
      </c>
      <c r="AB187" s="54"/>
      <c r="AC187" s="55"/>
      <c r="AD187" s="55"/>
      <c r="AE187" s="60"/>
      <c r="AF187" s="54"/>
      <c r="AG187" s="55"/>
      <c r="AH187" s="351"/>
      <c r="AI187" s="369"/>
      <c r="AJ187" s="30"/>
      <c r="AK187" s="28"/>
      <c r="AL187" s="28"/>
      <c r="AM187" s="28"/>
      <c r="AN187" s="31"/>
      <c r="AO187" s="54"/>
      <c r="AP187" s="55"/>
      <c r="AQ187" s="55"/>
      <c r="AR187" s="57"/>
      <c r="AS187" s="58"/>
      <c r="AT187" s="55" t="s">
        <v>39</v>
      </c>
      <c r="AU187" s="55" t="s">
        <v>39</v>
      </c>
      <c r="AV187" s="60" t="s">
        <v>39</v>
      </c>
      <c r="AW187" s="54" t="s">
        <v>40</v>
      </c>
      <c r="AX187" s="55" t="s">
        <v>40</v>
      </c>
      <c r="AY187" s="55" t="s">
        <v>40</v>
      </c>
      <c r="AZ187" s="55" t="s">
        <v>40</v>
      </c>
      <c r="BA187" s="57" t="s">
        <v>40</v>
      </c>
      <c r="BB187" s="58" t="s">
        <v>40</v>
      </c>
      <c r="BC187" s="55" t="s">
        <v>40</v>
      </c>
      <c r="BD187" s="55" t="s">
        <v>40</v>
      </c>
      <c r="BE187" s="60" t="s">
        <v>40</v>
      </c>
      <c r="BF187" s="61">
        <f t="shared" si="45"/>
        <v>14</v>
      </c>
      <c r="BG187" s="62">
        <f t="shared" si="59"/>
        <v>18</v>
      </c>
      <c r="BH187" s="62">
        <f t="shared" si="50"/>
        <v>6</v>
      </c>
      <c r="BI187" s="62">
        <f t="shared" si="51"/>
        <v>0</v>
      </c>
      <c r="BJ187" s="62">
        <f t="shared" si="56"/>
        <v>0</v>
      </c>
      <c r="BK187" s="62">
        <f t="shared" si="52"/>
        <v>0</v>
      </c>
      <c r="BL187" s="62">
        <f t="shared" si="53"/>
        <v>14</v>
      </c>
      <c r="BM187" s="63">
        <f t="shared" si="64"/>
        <v>52</v>
      </c>
    </row>
    <row r="188" spans="1:65" ht="54.75" thickBot="1" x14ac:dyDescent="0.3">
      <c r="A188" s="528"/>
      <c r="B188" s="65" t="s">
        <v>262</v>
      </c>
      <c r="C188" s="91">
        <v>2</v>
      </c>
      <c r="D188" s="310" t="s">
        <v>264</v>
      </c>
      <c r="E188" s="311"/>
      <c r="F188" s="67"/>
      <c r="G188" s="307"/>
      <c r="H188" s="307"/>
      <c r="I188" s="319"/>
      <c r="J188" s="67"/>
      <c r="K188" s="307"/>
      <c r="L188" s="307"/>
      <c r="M188" s="307"/>
      <c r="N188" s="68"/>
      <c r="O188" s="318"/>
      <c r="P188" s="307"/>
      <c r="Q188" s="269"/>
      <c r="R188" s="319"/>
      <c r="S188" s="67"/>
      <c r="T188" s="307" t="s">
        <v>39</v>
      </c>
      <c r="U188" s="307" t="s">
        <v>39</v>
      </c>
      <c r="V188" s="319" t="s">
        <v>39</v>
      </c>
      <c r="W188" s="67" t="s">
        <v>40</v>
      </c>
      <c r="X188" s="307" t="s">
        <v>40</v>
      </c>
      <c r="Y188" s="307" t="s">
        <v>40</v>
      </c>
      <c r="Z188" s="307" t="s">
        <v>40</v>
      </c>
      <c r="AA188" s="319" t="s">
        <v>40</v>
      </c>
      <c r="AB188" s="67"/>
      <c r="AC188" s="307"/>
      <c r="AD188" s="307"/>
      <c r="AE188" s="319"/>
      <c r="AF188" s="67"/>
      <c r="AG188" s="307"/>
      <c r="AH188" s="381"/>
      <c r="AI188" s="377"/>
      <c r="AJ188" s="395"/>
      <c r="AK188" s="391"/>
      <c r="AL188" s="451"/>
      <c r="AM188" s="451"/>
      <c r="AN188" s="319"/>
      <c r="AO188" s="404" t="s">
        <v>42</v>
      </c>
      <c r="AP188" s="404" t="s">
        <v>42</v>
      </c>
      <c r="AQ188" s="307"/>
      <c r="AR188" s="68"/>
      <c r="AS188" s="318"/>
      <c r="AT188" s="307" t="s">
        <v>39</v>
      </c>
      <c r="AU188" s="307" t="s">
        <v>39</v>
      </c>
      <c r="AV188" s="319" t="s">
        <v>39</v>
      </c>
      <c r="AW188" s="67" t="s">
        <v>40</v>
      </c>
      <c r="AX188" s="307" t="s">
        <v>40</v>
      </c>
      <c r="AY188" s="307" t="s">
        <v>40</v>
      </c>
      <c r="AZ188" s="307" t="s">
        <v>40</v>
      </c>
      <c r="BA188" s="68" t="s">
        <v>40</v>
      </c>
      <c r="BB188" s="318" t="s">
        <v>40</v>
      </c>
      <c r="BC188" s="307" t="s">
        <v>40</v>
      </c>
      <c r="BD188" s="307" t="s">
        <v>40</v>
      </c>
      <c r="BE188" s="319" t="s">
        <v>40</v>
      </c>
      <c r="BF188" s="252">
        <f t="shared" si="45"/>
        <v>14</v>
      </c>
      <c r="BG188" s="71">
        <f t="shared" si="59"/>
        <v>16</v>
      </c>
      <c r="BH188" s="71">
        <f t="shared" si="50"/>
        <v>6</v>
      </c>
      <c r="BI188" s="71">
        <f t="shared" si="51"/>
        <v>2</v>
      </c>
      <c r="BJ188" s="71">
        <f t="shared" si="56"/>
        <v>0</v>
      </c>
      <c r="BK188" s="71">
        <f t="shared" si="52"/>
        <v>0</v>
      </c>
      <c r="BL188" s="71">
        <f t="shared" si="53"/>
        <v>14</v>
      </c>
      <c r="BM188" s="72">
        <f t="shared" si="64"/>
        <v>52</v>
      </c>
    </row>
    <row r="189" spans="1:65" ht="61.5" customHeight="1" thickTop="1" x14ac:dyDescent="0.25">
      <c r="A189" s="528"/>
      <c r="B189" s="52" t="s">
        <v>265</v>
      </c>
      <c r="C189" s="53">
        <v>1</v>
      </c>
      <c r="D189" s="216" t="s">
        <v>266</v>
      </c>
      <c r="E189" s="217"/>
      <c r="F189" s="54"/>
      <c r="G189" s="55"/>
      <c r="H189" s="55"/>
      <c r="I189" s="60"/>
      <c r="J189" s="54"/>
      <c r="K189" s="55"/>
      <c r="L189" s="55"/>
      <c r="M189" s="55"/>
      <c r="N189" s="57"/>
      <c r="O189" s="58"/>
      <c r="P189" s="55"/>
      <c r="Q189" s="55"/>
      <c r="R189" s="60"/>
      <c r="S189" s="54"/>
      <c r="T189" s="55" t="s">
        <v>39</v>
      </c>
      <c r="U189" s="55" t="s">
        <v>39</v>
      </c>
      <c r="V189" s="60" t="s">
        <v>39</v>
      </c>
      <c r="W189" s="54" t="s">
        <v>40</v>
      </c>
      <c r="X189" s="55" t="s">
        <v>40</v>
      </c>
      <c r="Y189" s="55" t="s">
        <v>40</v>
      </c>
      <c r="Z189" s="55" t="s">
        <v>40</v>
      </c>
      <c r="AA189" s="60" t="s">
        <v>40</v>
      </c>
      <c r="AB189" s="54"/>
      <c r="AC189" s="55"/>
      <c r="AD189" s="55"/>
      <c r="AE189" s="60"/>
      <c r="AF189" s="54"/>
      <c r="AG189" s="55"/>
      <c r="AH189" s="359"/>
      <c r="AI189" s="366"/>
      <c r="AJ189" s="58"/>
      <c r="AK189" s="55"/>
      <c r="AL189" s="28"/>
      <c r="AM189" s="28"/>
      <c r="AN189" s="60"/>
      <c r="AO189" s="54"/>
      <c r="AP189" s="55"/>
      <c r="AQ189" s="55"/>
      <c r="AR189" s="57"/>
      <c r="AS189" s="58"/>
      <c r="AT189" s="55" t="s">
        <v>39</v>
      </c>
      <c r="AU189" s="55" t="s">
        <v>39</v>
      </c>
      <c r="AV189" s="60" t="s">
        <v>39</v>
      </c>
      <c r="AW189" s="54" t="s">
        <v>40</v>
      </c>
      <c r="AX189" s="55" t="s">
        <v>40</v>
      </c>
      <c r="AY189" s="55" t="s">
        <v>40</v>
      </c>
      <c r="AZ189" s="55" t="s">
        <v>40</v>
      </c>
      <c r="BA189" s="57" t="s">
        <v>40</v>
      </c>
      <c r="BB189" s="58" t="s">
        <v>40</v>
      </c>
      <c r="BC189" s="55" t="s">
        <v>40</v>
      </c>
      <c r="BD189" s="55" t="s">
        <v>40</v>
      </c>
      <c r="BE189" s="60" t="s">
        <v>40</v>
      </c>
      <c r="BF189" s="61">
        <f t="shared" si="45"/>
        <v>14</v>
      </c>
      <c r="BG189" s="62">
        <f t="shared" si="59"/>
        <v>18</v>
      </c>
      <c r="BH189" s="62">
        <f t="shared" si="50"/>
        <v>6</v>
      </c>
      <c r="BI189" s="62">
        <f t="shared" si="51"/>
        <v>0</v>
      </c>
      <c r="BJ189" s="62">
        <f t="shared" si="56"/>
        <v>0</v>
      </c>
      <c r="BK189" s="62">
        <f t="shared" si="52"/>
        <v>0</v>
      </c>
      <c r="BL189" s="62">
        <f t="shared" si="53"/>
        <v>14</v>
      </c>
      <c r="BM189" s="63">
        <f t="shared" si="62"/>
        <v>52</v>
      </c>
    </row>
    <row r="190" spans="1:65" ht="58.5" customHeight="1" x14ac:dyDescent="0.25">
      <c r="A190" s="528"/>
      <c r="B190" s="64" t="s">
        <v>265</v>
      </c>
      <c r="C190" s="41">
        <v>1</v>
      </c>
      <c r="D190" s="324" t="s">
        <v>267</v>
      </c>
      <c r="E190" s="325"/>
      <c r="F190" s="38"/>
      <c r="G190" s="295"/>
      <c r="H190" s="295"/>
      <c r="I190" s="296"/>
      <c r="J190" s="38"/>
      <c r="K190" s="295"/>
      <c r="L190" s="295"/>
      <c r="M190" s="295"/>
      <c r="N190" s="33"/>
      <c r="O190" s="283"/>
      <c r="P190" s="295"/>
      <c r="Q190" s="295"/>
      <c r="R190" s="296"/>
      <c r="S190" s="38"/>
      <c r="T190" s="295" t="s">
        <v>39</v>
      </c>
      <c r="U190" s="295" t="s">
        <v>39</v>
      </c>
      <c r="V190" s="296" t="s">
        <v>39</v>
      </c>
      <c r="W190" s="38" t="s">
        <v>40</v>
      </c>
      <c r="X190" s="295" t="s">
        <v>40</v>
      </c>
      <c r="Y190" s="295" t="s">
        <v>40</v>
      </c>
      <c r="Z190" s="295" t="s">
        <v>40</v>
      </c>
      <c r="AA190" s="296" t="s">
        <v>40</v>
      </c>
      <c r="AB190" s="38"/>
      <c r="AC190" s="295"/>
      <c r="AD190" s="295"/>
      <c r="AE190" s="296"/>
      <c r="AF190" s="38"/>
      <c r="AG190" s="295"/>
      <c r="AH190" s="349"/>
      <c r="AI190" s="365"/>
      <c r="AJ190" s="283"/>
      <c r="AK190" s="295"/>
      <c r="AL190" s="295"/>
      <c r="AM190" s="295"/>
      <c r="AN190" s="296"/>
      <c r="AO190" s="38"/>
      <c r="AP190" s="295"/>
      <c r="AQ190" s="295"/>
      <c r="AR190" s="33"/>
      <c r="AS190" s="283"/>
      <c r="AT190" s="295" t="s">
        <v>39</v>
      </c>
      <c r="AU190" s="295" t="s">
        <v>39</v>
      </c>
      <c r="AV190" s="296" t="s">
        <v>39</v>
      </c>
      <c r="AW190" s="38" t="s">
        <v>40</v>
      </c>
      <c r="AX190" s="295" t="s">
        <v>40</v>
      </c>
      <c r="AY190" s="295" t="s">
        <v>40</v>
      </c>
      <c r="AZ190" s="295" t="s">
        <v>40</v>
      </c>
      <c r="BA190" s="33" t="s">
        <v>40</v>
      </c>
      <c r="BB190" s="283" t="s">
        <v>40</v>
      </c>
      <c r="BC190" s="295" t="s">
        <v>40</v>
      </c>
      <c r="BD190" s="295" t="s">
        <v>40</v>
      </c>
      <c r="BE190" s="296" t="s">
        <v>40</v>
      </c>
      <c r="BF190" s="22">
        <f t="shared" si="45"/>
        <v>14</v>
      </c>
      <c r="BG190" s="23">
        <f t="shared" si="59"/>
        <v>18</v>
      </c>
      <c r="BH190" s="34">
        <f t="shared" si="50"/>
        <v>6</v>
      </c>
      <c r="BI190" s="34">
        <f t="shared" si="51"/>
        <v>0</v>
      </c>
      <c r="BJ190" s="34">
        <f t="shared" si="56"/>
        <v>0</v>
      </c>
      <c r="BK190" s="34">
        <f t="shared" si="52"/>
        <v>0</v>
      </c>
      <c r="BL190" s="34">
        <f t="shared" si="53"/>
        <v>14</v>
      </c>
      <c r="BM190" s="35">
        <f t="shared" si="62"/>
        <v>52</v>
      </c>
    </row>
    <row r="191" spans="1:65" ht="40.5" customHeight="1" thickBot="1" x14ac:dyDescent="0.3">
      <c r="A191" s="529"/>
      <c r="B191" s="92" t="s">
        <v>268</v>
      </c>
      <c r="C191" s="93">
        <v>4</v>
      </c>
      <c r="D191" s="226" t="s">
        <v>269</v>
      </c>
      <c r="E191" s="227"/>
      <c r="F191" s="94"/>
      <c r="G191" s="322"/>
      <c r="H191" s="322"/>
      <c r="I191" s="323"/>
      <c r="J191" s="94"/>
      <c r="K191" s="322"/>
      <c r="L191" s="322"/>
      <c r="M191" s="322"/>
      <c r="N191" s="96"/>
      <c r="O191" s="95"/>
      <c r="P191" s="322"/>
      <c r="Q191" s="322"/>
      <c r="R191" s="323"/>
      <c r="S191" s="94"/>
      <c r="T191" s="322" t="s">
        <v>39</v>
      </c>
      <c r="U191" s="322" t="s">
        <v>39</v>
      </c>
      <c r="V191" s="323" t="s">
        <v>39</v>
      </c>
      <c r="W191" s="94" t="s">
        <v>40</v>
      </c>
      <c r="X191" s="322" t="s">
        <v>40</v>
      </c>
      <c r="Y191" s="322" t="s">
        <v>40</v>
      </c>
      <c r="Z191" s="322" t="s">
        <v>40</v>
      </c>
      <c r="AA191" s="323" t="s">
        <v>40</v>
      </c>
      <c r="AB191" s="94"/>
      <c r="AC191" s="322" t="s">
        <v>42</v>
      </c>
      <c r="AD191" s="322" t="s">
        <v>42</v>
      </c>
      <c r="AE191" s="323" t="s">
        <v>42</v>
      </c>
      <c r="AF191" s="94" t="s">
        <v>42</v>
      </c>
      <c r="AG191" s="322" t="s">
        <v>42</v>
      </c>
      <c r="AH191" s="362" t="s">
        <v>42</v>
      </c>
      <c r="AI191" s="389"/>
      <c r="AJ191" s="435"/>
      <c r="AK191" s="447"/>
      <c r="AL191" s="447"/>
      <c r="AM191" s="393"/>
      <c r="AN191" s="415" t="s">
        <v>42</v>
      </c>
      <c r="AO191" s="416" t="s">
        <v>42</v>
      </c>
      <c r="AP191" s="322"/>
      <c r="AQ191" s="322"/>
      <c r="AR191" s="96" t="s">
        <v>39</v>
      </c>
      <c r="AS191" s="95" t="s">
        <v>39</v>
      </c>
      <c r="AT191" s="322" t="s">
        <v>39</v>
      </c>
      <c r="AU191" s="322" t="s">
        <v>43</v>
      </c>
      <c r="AV191" s="323" t="s">
        <v>43</v>
      </c>
      <c r="AW191" s="278"/>
      <c r="AX191" s="279"/>
      <c r="AY191" s="279"/>
      <c r="AZ191" s="279"/>
      <c r="BA191" s="279"/>
      <c r="BB191" s="279"/>
      <c r="BC191" s="279"/>
      <c r="BD191" s="279"/>
      <c r="BE191" s="280"/>
      <c r="BF191" s="130">
        <f t="shared" si="45"/>
        <v>14</v>
      </c>
      <c r="BG191" s="250">
        <f t="shared" si="59"/>
        <v>8</v>
      </c>
      <c r="BH191" s="131">
        <f t="shared" si="50"/>
        <v>6</v>
      </c>
      <c r="BI191" s="131">
        <f t="shared" si="51"/>
        <v>8</v>
      </c>
      <c r="BJ191" s="131">
        <f t="shared" si="56"/>
        <v>0</v>
      </c>
      <c r="BK191" s="131">
        <f t="shared" si="52"/>
        <v>2</v>
      </c>
      <c r="BL191" s="131">
        <f t="shared" si="53"/>
        <v>5</v>
      </c>
      <c r="BM191" s="132">
        <f t="shared" ref="BM191" si="65">SUM(BF191:BL191)</f>
        <v>43</v>
      </c>
    </row>
    <row r="192" spans="1:65" ht="14.25" thickTop="1" x14ac:dyDescent="0.25">
      <c r="AI192" s="390"/>
      <c r="AJ192" s="436"/>
    </row>
    <row r="193" spans="1:53" x14ac:dyDescent="0.25">
      <c r="AJ193" s="437"/>
    </row>
    <row r="194" spans="1:53" s="174" customFormat="1" ht="18" x14ac:dyDescent="0.25">
      <c r="A194" s="169"/>
      <c r="B194" s="169"/>
      <c r="C194" s="170"/>
      <c r="D194" s="171"/>
      <c r="E194" s="171"/>
      <c r="G194" s="170"/>
      <c r="H194" s="259" t="s">
        <v>39</v>
      </c>
      <c r="I194" s="172" t="s">
        <v>270</v>
      </c>
      <c r="J194" s="173"/>
      <c r="K194" s="170"/>
      <c r="L194" s="170"/>
      <c r="M194" s="258" t="s">
        <v>43</v>
      </c>
      <c r="N194" s="173" t="s">
        <v>26</v>
      </c>
      <c r="O194" s="170"/>
      <c r="P194" s="170"/>
      <c r="Q194" s="170"/>
      <c r="R194" s="170"/>
      <c r="S194" s="170"/>
      <c r="T194" s="170"/>
      <c r="U194" s="257" t="s">
        <v>42</v>
      </c>
      <c r="V194" s="173" t="s">
        <v>271</v>
      </c>
      <c r="W194" s="170"/>
      <c r="X194" s="170"/>
      <c r="Y194" s="170"/>
      <c r="Z194" s="256" t="s">
        <v>142</v>
      </c>
      <c r="AA194" s="173" t="s">
        <v>272</v>
      </c>
      <c r="AB194" s="170"/>
      <c r="AC194" s="170"/>
      <c r="AD194" s="170"/>
      <c r="AE194" s="170"/>
      <c r="AF194" s="170"/>
      <c r="AG194" s="170"/>
      <c r="AH194" s="382"/>
      <c r="AI194" s="382"/>
      <c r="AJ194" s="438" t="s">
        <v>220</v>
      </c>
      <c r="AK194" s="172" t="s">
        <v>273</v>
      </c>
      <c r="AL194" s="439"/>
      <c r="AM194" s="439"/>
      <c r="AN194" s="170"/>
      <c r="AO194" s="170"/>
      <c r="AP194" s="170"/>
      <c r="AQ194" s="170"/>
      <c r="AR194" s="170"/>
      <c r="AS194" s="170"/>
      <c r="AT194" s="255" t="s">
        <v>40</v>
      </c>
      <c r="AU194" s="173" t="s">
        <v>274</v>
      </c>
      <c r="AV194" s="170"/>
      <c r="AW194" s="170"/>
      <c r="AX194" s="170"/>
      <c r="AY194" s="170"/>
      <c r="AZ194" s="170"/>
      <c r="BA194" s="170"/>
    </row>
  </sheetData>
  <mergeCells count="71">
    <mergeCell ref="D61:E61"/>
    <mergeCell ref="D56:E56"/>
    <mergeCell ref="W104:BE104"/>
    <mergeCell ref="W105:BE105"/>
    <mergeCell ref="D23:E23"/>
    <mergeCell ref="D184:E184"/>
    <mergeCell ref="A130:A172"/>
    <mergeCell ref="X136:BE136"/>
    <mergeCell ref="X142:BE142"/>
    <mergeCell ref="X151:BE151"/>
    <mergeCell ref="X157:BE157"/>
    <mergeCell ref="X162:BE162"/>
    <mergeCell ref="X165:BE165"/>
    <mergeCell ref="X148:BE148"/>
    <mergeCell ref="A173:A191"/>
    <mergeCell ref="AW170:BE170"/>
    <mergeCell ref="X172:BE172"/>
    <mergeCell ref="D183:E183"/>
    <mergeCell ref="A67:A90"/>
    <mergeCell ref="X72:BE72"/>
    <mergeCell ref="X78:BE78"/>
    <mergeCell ref="X84:BE84"/>
    <mergeCell ref="A91:A129"/>
    <mergeCell ref="X96:BE96"/>
    <mergeCell ref="X113:BE113"/>
    <mergeCell ref="X129:BE129"/>
    <mergeCell ref="BJ15:BJ22"/>
    <mergeCell ref="BK15:BK22"/>
    <mergeCell ref="W41:BE41"/>
    <mergeCell ref="A42:A66"/>
    <mergeCell ref="AW44:BE44"/>
    <mergeCell ref="AW58:BE58"/>
    <mergeCell ref="AW60:BE60"/>
    <mergeCell ref="X62:BE62"/>
    <mergeCell ref="AO15:AR15"/>
    <mergeCell ref="AS15:AV15"/>
    <mergeCell ref="AW24:BE24"/>
    <mergeCell ref="X46:BE46"/>
    <mergeCell ref="W51:BE51"/>
    <mergeCell ref="D62:E62"/>
    <mergeCell ref="D58:E58"/>
    <mergeCell ref="D59:E59"/>
    <mergeCell ref="BL15:BL22"/>
    <mergeCell ref="BM15:BM22"/>
    <mergeCell ref="A23:A41"/>
    <mergeCell ref="D26:E26"/>
    <mergeCell ref="D27:E27"/>
    <mergeCell ref="AW27:BE27"/>
    <mergeCell ref="W29:BE29"/>
    <mergeCell ref="AW33:BE33"/>
    <mergeCell ref="W35:BE35"/>
    <mergeCell ref="AW39:BE39"/>
    <mergeCell ref="BB15:BE15"/>
    <mergeCell ref="BF15:BF22"/>
    <mergeCell ref="BH15:BH22"/>
    <mergeCell ref="BI15:BI22"/>
    <mergeCell ref="BG15:BG22"/>
    <mergeCell ref="AW15:BA15"/>
    <mergeCell ref="A13:BE13"/>
    <mergeCell ref="A15:A22"/>
    <mergeCell ref="B15:B22"/>
    <mergeCell ref="C15:C22"/>
    <mergeCell ref="D15:D22"/>
    <mergeCell ref="F15:I15"/>
    <mergeCell ref="J15:N15"/>
    <mergeCell ref="O15:R15"/>
    <mergeCell ref="S15:V15"/>
    <mergeCell ref="W15:AA15"/>
    <mergeCell ref="AB15:AE15"/>
    <mergeCell ref="AF15:AI15"/>
    <mergeCell ref="AJ15:AN15"/>
  </mergeCells>
  <conditionalFormatting sqref="W51:BE51 F173:BE173 F184:BE185 F178:S178 AW178:BE178 AW181:BE181 F181:S181 F183:S183 AW183:BE183 F42:BE42 F33:AG33 F39:AG39 F28:AI28 F34:AI34 F55:AE57 F59:AE62 AJ59:AL59 AI58:AK58 F58:AG58 AF59:AG60 AK60:AN60 AJ65:AL65 AK66:AN66 F45:BE46 F43:AG44 AK43:BE44 F49:AG49 AK49:AP49 F54:AF54 AK54:AN54 AI100:AI101 AK101:AM101 AG108:AG109 AG111 AP111:AR111 AF116:AI116 AQ116:AT116 AN117:AR117 AG117 AG119 AF121:AG121 AN121:AR121 AF124:AG124 AP124:AT124 AF125:AM125 AF126:AI126 AQ126:AT126 AF127:AG127 AN127:AR127 W181:AI181 F186:AI186 AN186:AQ186 W183:AG183 AN183:AS183 F40:AI40 F65:AG66 F64:AF64 AI64:AN64 F191:AH191 AN191:AO191 W178:AK178 AN178:AS178 F175:BE177 F174:AK174 AN174:BE174 AN181:AS181 F145:AI145 AN145 AP145:BE145 AJ155:AM155 AP155:BE155 AN160:AR160 AT160:BE160 F169:AI169 AN169:BE169 AL93 AS93:AT93 AL100 AS100:AT100 AI102:AJ103 AP102:AS103 AQ109 AS108 AI119:AJ119 AS119 AF128:AJ128 AP128:AR128 F70:AH70 AN70:AX70 F76:AJ76 AN76:AX76 F82:AJ82 AN82:AX82 AW86:BE90 F90:AJ90 AN90:AV90 AL24:AW24 AP28:AS28 AN27:AW27 AP34:AS34 AN33:AW33 AP40:AS40 AN39:AW39">
    <cfRule type="containsText" dxfId="923" priority="1165" operator="containsText" text="Бр">
      <formula>NOT(ISERROR(SEARCH("Бр",F24)))</formula>
    </cfRule>
    <cfRule type="containsText" dxfId="922" priority="1166" operator="containsText" text="Мр">
      <formula>NOT(ISERROR(SEARCH("Мр",F24)))</formula>
    </cfRule>
    <cfRule type="containsText" dxfId="921" priority="1167" operator="containsText" text="Па">
      <formula>NOT(ISERROR(SEARCH("Па",F24)))</formula>
    </cfRule>
    <cfRule type="containsText" dxfId="920" priority="1168" operator="containsText" text="п">
      <formula>NOT(ISERROR(SEARCH("п",F24)))</formula>
    </cfRule>
    <cfRule type="containsText" dxfId="919" priority="1169" operator="containsText" text="с">
      <formula>NOT(ISERROR(SEARCH("с",F24)))</formula>
    </cfRule>
    <cfRule type="containsText" dxfId="918" priority="1170" operator="containsText" text="к">
      <formula>NOT(ISERROR(SEARCH("к",F24)))</formula>
    </cfRule>
  </conditionalFormatting>
  <conditionalFormatting sqref="F87:AV89">
    <cfRule type="containsText" dxfId="917" priority="1087" operator="containsText" text="Бр">
      <formula>NOT(ISERROR(SEARCH("Бр",F87)))</formula>
    </cfRule>
    <cfRule type="containsText" dxfId="916" priority="1088" operator="containsText" text="Мр">
      <formula>NOT(ISERROR(SEARCH("Мр",F87)))</formula>
    </cfRule>
    <cfRule type="containsText" dxfId="915" priority="1089" operator="containsText" text="Па">
      <formula>NOT(ISERROR(SEARCH("Па",F87)))</formula>
    </cfRule>
    <cfRule type="containsText" dxfId="914" priority="1090" operator="containsText" text="п">
      <formula>NOT(ISERROR(SEARCH("п",F87)))</formula>
    </cfRule>
    <cfRule type="containsText" dxfId="913" priority="1091" operator="containsText" text="с">
      <formula>NOT(ISERROR(SEARCH("с",F87)))</formula>
    </cfRule>
    <cfRule type="containsText" dxfId="912" priority="1092" operator="containsText" text="к">
      <formula>NOT(ISERROR(SEARCH("к",F87)))</formula>
    </cfRule>
  </conditionalFormatting>
  <conditionalFormatting sqref="AW85:BE85">
    <cfRule type="containsText" dxfId="911" priority="1081" operator="containsText" text="Бр">
      <formula>NOT(ISERROR(SEARCH("Бр",AW85)))</formula>
    </cfRule>
    <cfRule type="containsText" dxfId="910" priority="1082" operator="containsText" text="Мр">
      <formula>NOT(ISERROR(SEARCH("Мр",AW85)))</formula>
    </cfRule>
    <cfRule type="containsText" dxfId="909" priority="1083" operator="containsText" text="Па">
      <formula>NOT(ISERROR(SEARCH("Па",AW85)))</formula>
    </cfRule>
    <cfRule type="containsText" dxfId="908" priority="1084" operator="containsText" text="п">
      <formula>NOT(ISERROR(SEARCH("п",AW85)))</formula>
    </cfRule>
    <cfRule type="containsText" dxfId="907" priority="1085" operator="containsText" text="с">
      <formula>NOT(ISERROR(SEARCH("с",AW85)))</formula>
    </cfRule>
    <cfRule type="containsText" dxfId="906" priority="1086" operator="containsText" text="к">
      <formula>NOT(ISERROR(SEARCH("к",AW85)))</formula>
    </cfRule>
  </conditionalFormatting>
  <conditionalFormatting sqref="F85:AV86">
    <cfRule type="containsText" dxfId="905" priority="1075" operator="containsText" text="Бр">
      <formula>NOT(ISERROR(SEARCH("Бр",F85)))</formula>
    </cfRule>
    <cfRule type="containsText" dxfId="904" priority="1076" operator="containsText" text="Мр">
      <formula>NOT(ISERROR(SEARCH("Мр",F85)))</formula>
    </cfRule>
    <cfRule type="containsText" dxfId="903" priority="1077" operator="containsText" text="Па">
      <formula>NOT(ISERROR(SEARCH("Па",F85)))</formula>
    </cfRule>
    <cfRule type="containsText" dxfId="902" priority="1078" operator="containsText" text="п">
      <formula>NOT(ISERROR(SEARCH("п",F85)))</formula>
    </cfRule>
    <cfRule type="containsText" dxfId="901" priority="1079" operator="containsText" text="с">
      <formula>NOT(ISERROR(SEARCH("с",F85)))</formula>
    </cfRule>
    <cfRule type="containsText" dxfId="900" priority="1080" operator="containsText" text="к">
      <formula>NOT(ISERROR(SEARCH("к",F85)))</formula>
    </cfRule>
  </conditionalFormatting>
  <conditionalFormatting sqref="F79:BE81 F83:BE84 AY82:BE82">
    <cfRule type="containsText" dxfId="899" priority="1069" operator="containsText" text="Бр">
      <formula>NOT(ISERROR(SEARCH("Бр",F79)))</formula>
    </cfRule>
    <cfRule type="containsText" dxfId="898" priority="1070" operator="containsText" text="Мр">
      <formula>NOT(ISERROR(SEARCH("Мр",F79)))</formula>
    </cfRule>
    <cfRule type="containsText" dxfId="897" priority="1071" operator="containsText" text="Па">
      <formula>NOT(ISERROR(SEARCH("Па",F79)))</formula>
    </cfRule>
    <cfRule type="containsText" dxfId="896" priority="1072" operator="containsText" text="п">
      <formula>NOT(ISERROR(SEARCH("п",F79)))</formula>
    </cfRule>
    <cfRule type="containsText" dxfId="895" priority="1073" operator="containsText" text="с">
      <formula>NOT(ISERROR(SEARCH("с",F79)))</formula>
    </cfRule>
    <cfRule type="containsText" dxfId="894" priority="1074" operator="containsText" text="к">
      <formula>NOT(ISERROR(SEARCH("к",F79)))</formula>
    </cfRule>
  </conditionalFormatting>
  <conditionalFormatting sqref="F73:BE75 F77:BE78 AZ76:BE76">
    <cfRule type="containsText" dxfId="893" priority="1063" operator="containsText" text="Бр">
      <formula>NOT(ISERROR(SEARCH("Бр",F73)))</formula>
    </cfRule>
    <cfRule type="containsText" dxfId="892" priority="1064" operator="containsText" text="Мр">
      <formula>NOT(ISERROR(SEARCH("Мр",F73)))</formula>
    </cfRule>
    <cfRule type="containsText" dxfId="891" priority="1065" operator="containsText" text="Па">
      <formula>NOT(ISERROR(SEARCH("Па",F73)))</formula>
    </cfRule>
    <cfRule type="containsText" dxfId="890" priority="1066" operator="containsText" text="п">
      <formula>NOT(ISERROR(SEARCH("п",F73)))</formula>
    </cfRule>
    <cfRule type="containsText" dxfId="889" priority="1067" operator="containsText" text="с">
      <formula>NOT(ISERROR(SEARCH("с",F73)))</formula>
    </cfRule>
    <cfRule type="containsText" dxfId="888" priority="1068" operator="containsText" text="к">
      <formula>NOT(ISERROR(SEARCH("к",F73)))</formula>
    </cfRule>
  </conditionalFormatting>
  <conditionalFormatting sqref="F67:BE69 F71:BE72 AZ70:BE70">
    <cfRule type="containsText" dxfId="887" priority="1057" operator="containsText" text="Бр">
      <formula>NOT(ISERROR(SEARCH("Бр",F67)))</formula>
    </cfRule>
    <cfRule type="containsText" dxfId="886" priority="1058" operator="containsText" text="Мр">
      <formula>NOT(ISERROR(SEARCH("Мр",F67)))</formula>
    </cfRule>
    <cfRule type="containsText" dxfId="885" priority="1059" operator="containsText" text="Па">
      <formula>NOT(ISERROR(SEARCH("Па",F67)))</formula>
    </cfRule>
    <cfRule type="containsText" dxfId="884" priority="1060" operator="containsText" text="п">
      <formula>NOT(ISERROR(SEARCH("п",F67)))</formula>
    </cfRule>
    <cfRule type="containsText" dxfId="883" priority="1061" operator="containsText" text="с">
      <formula>NOT(ISERROR(SEARCH("с",F67)))</formula>
    </cfRule>
    <cfRule type="containsText" dxfId="882" priority="1062" operator="containsText" text="к">
      <formula>NOT(ISERROR(SEARCH("к",F67)))</formula>
    </cfRule>
  </conditionalFormatting>
  <conditionalFormatting sqref="F132:BE136 F137:AT137 AW137:BE137 F138:BE139 F161:BE166 F141:BE144 F168:BE168 F130:BE130 F146:AQ146 AW146:BE146 F147:BE147 F148:L148 Q148:BE148 N148:O148 F150:BE154 F156:BE159 F155:AI155 F170:BE172">
    <cfRule type="containsText" dxfId="881" priority="1051" operator="containsText" text="Бр">
      <formula>NOT(ISERROR(SEARCH("Бр",F130)))</formula>
    </cfRule>
    <cfRule type="containsText" dxfId="880" priority="1052" operator="containsText" text="Мр">
      <formula>NOT(ISERROR(SEARCH("Мр",F130)))</formula>
    </cfRule>
    <cfRule type="containsText" dxfId="879" priority="1053" operator="containsText" text="Па">
      <formula>NOT(ISERROR(SEARCH("Па",F130)))</formula>
    </cfRule>
    <cfRule type="containsText" dxfId="878" priority="1054" operator="containsText" text="п">
      <formula>NOT(ISERROR(SEARCH("п",F130)))</formula>
    </cfRule>
    <cfRule type="containsText" dxfId="877" priority="1055" operator="containsText" text="с">
      <formula>NOT(ISERROR(SEARCH("с",F130)))</formula>
    </cfRule>
    <cfRule type="containsText" dxfId="876" priority="1056" operator="containsText" text="к">
      <formula>NOT(ISERROR(SEARCH("к",F130)))</formula>
    </cfRule>
  </conditionalFormatting>
  <conditionalFormatting sqref="F131:BE131">
    <cfRule type="containsText" dxfId="875" priority="1045" operator="containsText" text="Бр">
      <formula>NOT(ISERROR(SEARCH("Бр",F131)))</formula>
    </cfRule>
    <cfRule type="containsText" dxfId="874" priority="1046" operator="containsText" text="Мр">
      <formula>NOT(ISERROR(SEARCH("Мр",F131)))</formula>
    </cfRule>
    <cfRule type="containsText" dxfId="873" priority="1047" operator="containsText" text="Па">
      <formula>NOT(ISERROR(SEARCH("Па",F131)))</formula>
    </cfRule>
    <cfRule type="containsText" dxfId="872" priority="1048" operator="containsText" text="п">
      <formula>NOT(ISERROR(SEARCH("п",F131)))</formula>
    </cfRule>
    <cfRule type="containsText" dxfId="871" priority="1049" operator="containsText" text="с">
      <formula>NOT(ISERROR(SEARCH("с",F131)))</formula>
    </cfRule>
    <cfRule type="containsText" dxfId="870" priority="1050" operator="containsText" text="к">
      <formula>NOT(ISERROR(SEARCH("к",F131)))</formula>
    </cfRule>
  </conditionalFormatting>
  <conditionalFormatting sqref="AU137:AV137">
    <cfRule type="containsText" dxfId="869" priority="1039" operator="containsText" text="Бр">
      <formula>NOT(ISERROR(SEARCH("Бр",AU137)))</formula>
    </cfRule>
    <cfRule type="containsText" dxfId="868" priority="1040" operator="containsText" text="Мр">
      <formula>NOT(ISERROR(SEARCH("Мр",AU137)))</formula>
    </cfRule>
    <cfRule type="containsText" dxfId="867" priority="1041" operator="containsText" text="Па">
      <formula>NOT(ISERROR(SEARCH("Па",AU137)))</formula>
    </cfRule>
    <cfRule type="containsText" dxfId="866" priority="1042" operator="containsText" text="п">
      <formula>NOT(ISERROR(SEARCH("п",AU137)))</formula>
    </cfRule>
    <cfRule type="containsText" dxfId="865" priority="1043" operator="containsText" text="с">
      <formula>NOT(ISERROR(SEARCH("с",AU137)))</formula>
    </cfRule>
    <cfRule type="containsText" dxfId="864" priority="1044" operator="containsText" text="к">
      <formula>NOT(ISERROR(SEARCH("к",AU137)))</formula>
    </cfRule>
  </conditionalFormatting>
  <conditionalFormatting sqref="F140:AA140 AH140:AT140 AW140:BE140">
    <cfRule type="containsText" dxfId="863" priority="1033" operator="containsText" text="Бр">
      <formula>NOT(ISERROR(SEARCH("Бр",F140)))</formula>
    </cfRule>
    <cfRule type="containsText" dxfId="862" priority="1034" operator="containsText" text="Мр">
      <formula>NOT(ISERROR(SEARCH("Мр",F140)))</formula>
    </cfRule>
    <cfRule type="containsText" dxfId="861" priority="1035" operator="containsText" text="Па">
      <formula>NOT(ISERROR(SEARCH("Па",F140)))</formula>
    </cfRule>
    <cfRule type="containsText" dxfId="860" priority="1036" operator="containsText" text="п">
      <formula>NOT(ISERROR(SEARCH("п",F140)))</formula>
    </cfRule>
    <cfRule type="containsText" dxfId="859" priority="1037" operator="containsText" text="с">
      <formula>NOT(ISERROR(SEARCH("с",F140)))</formula>
    </cfRule>
    <cfRule type="containsText" dxfId="858" priority="1038" operator="containsText" text="к">
      <formula>NOT(ISERROR(SEARCH("к",F140)))</formula>
    </cfRule>
  </conditionalFormatting>
  <conditionalFormatting sqref="AB140:AG140">
    <cfRule type="containsText" dxfId="857" priority="1027" operator="containsText" text="Бр">
      <formula>NOT(ISERROR(SEARCH("Бр",AB140)))</formula>
    </cfRule>
    <cfRule type="containsText" dxfId="856" priority="1028" operator="containsText" text="Мр">
      <formula>NOT(ISERROR(SEARCH("Мр",AB140)))</formula>
    </cfRule>
    <cfRule type="containsText" dxfId="855" priority="1029" operator="containsText" text="Па">
      <formula>NOT(ISERROR(SEARCH("Па",AB140)))</formula>
    </cfRule>
    <cfRule type="containsText" dxfId="854" priority="1030" operator="containsText" text="п">
      <formula>NOT(ISERROR(SEARCH("п",AB140)))</formula>
    </cfRule>
    <cfRule type="containsText" dxfId="853" priority="1031" operator="containsText" text="с">
      <formula>NOT(ISERROR(SEARCH("с",AB140)))</formula>
    </cfRule>
    <cfRule type="containsText" dxfId="852" priority="1032" operator="containsText" text="к">
      <formula>NOT(ISERROR(SEARCH("к",AB140)))</formula>
    </cfRule>
  </conditionalFormatting>
  <conditionalFormatting sqref="F167:AA167 AD167:BE167">
    <cfRule type="containsText" dxfId="851" priority="1021" operator="containsText" text="Бр">
      <formula>NOT(ISERROR(SEARCH("Бр",F167)))</formula>
    </cfRule>
    <cfRule type="containsText" dxfId="850" priority="1022" operator="containsText" text="Мр">
      <formula>NOT(ISERROR(SEARCH("Мр",F167)))</formula>
    </cfRule>
    <cfRule type="containsText" dxfId="849" priority="1023" operator="containsText" text="Па">
      <formula>NOT(ISERROR(SEARCH("Па",F167)))</formula>
    </cfRule>
    <cfRule type="containsText" dxfId="848" priority="1024" operator="containsText" text="п">
      <formula>NOT(ISERROR(SEARCH("п",F167)))</formula>
    </cfRule>
    <cfRule type="containsText" dxfId="847" priority="1025" operator="containsText" text="с">
      <formula>NOT(ISERROR(SEARCH("с",F167)))</formula>
    </cfRule>
    <cfRule type="containsText" dxfId="846" priority="1026" operator="containsText" text="к">
      <formula>NOT(ISERROR(SEARCH("к",F167)))</formula>
    </cfRule>
  </conditionalFormatting>
  <conditionalFormatting sqref="AB167:AC167">
    <cfRule type="containsText" dxfId="845" priority="1015" operator="containsText" text="Бр">
      <formula>NOT(ISERROR(SEARCH("Бр",AB167)))</formula>
    </cfRule>
    <cfRule type="containsText" dxfId="844" priority="1016" operator="containsText" text="Мр">
      <formula>NOT(ISERROR(SEARCH("Мр",AB167)))</formula>
    </cfRule>
    <cfRule type="containsText" dxfId="843" priority="1017" operator="containsText" text="Па">
      <formula>NOT(ISERROR(SEARCH("Па",AB167)))</formula>
    </cfRule>
    <cfRule type="containsText" dxfId="842" priority="1018" operator="containsText" text="п">
      <formula>NOT(ISERROR(SEARCH("п",AB167)))</formula>
    </cfRule>
    <cfRule type="containsText" dxfId="841" priority="1019" operator="containsText" text="с">
      <formula>NOT(ISERROR(SEARCH("с",AB167)))</formula>
    </cfRule>
    <cfRule type="containsText" dxfId="840" priority="1020" operator="containsText" text="к">
      <formula>NOT(ISERROR(SEARCH("к",AB167)))</formula>
    </cfRule>
  </conditionalFormatting>
  <conditionalFormatting sqref="F149:BE149">
    <cfRule type="containsText" dxfId="839" priority="1009" operator="containsText" text="Бр">
      <formula>NOT(ISERROR(SEARCH("Бр",F149)))</formula>
    </cfRule>
    <cfRule type="containsText" dxfId="838" priority="1010" operator="containsText" text="Мр">
      <formula>NOT(ISERROR(SEARCH("Мр",F149)))</formula>
    </cfRule>
    <cfRule type="containsText" dxfId="837" priority="1011" operator="containsText" text="Па">
      <formula>NOT(ISERROR(SEARCH("Па",F149)))</formula>
    </cfRule>
    <cfRule type="containsText" dxfId="836" priority="1012" operator="containsText" text="п">
      <formula>NOT(ISERROR(SEARCH("п",F149)))</formula>
    </cfRule>
    <cfRule type="containsText" dxfId="835" priority="1013" operator="containsText" text="с">
      <formula>NOT(ISERROR(SEARCH("с",F149)))</formula>
    </cfRule>
    <cfRule type="containsText" dxfId="834" priority="1014" operator="containsText" text="к">
      <formula>NOT(ISERROR(SEARCH("к",F149)))</formula>
    </cfRule>
  </conditionalFormatting>
  <conditionalFormatting sqref="F160:AI160">
    <cfRule type="containsText" dxfId="833" priority="1003" operator="containsText" text="Бр">
      <formula>NOT(ISERROR(SEARCH("Бр",F160)))</formula>
    </cfRule>
    <cfRule type="containsText" dxfId="832" priority="1004" operator="containsText" text="Мр">
      <formula>NOT(ISERROR(SEARCH("Мр",F160)))</formula>
    </cfRule>
    <cfRule type="containsText" dxfId="831" priority="1005" operator="containsText" text="Па">
      <formula>NOT(ISERROR(SEARCH("Па",F160)))</formula>
    </cfRule>
    <cfRule type="containsText" dxfId="830" priority="1006" operator="containsText" text="п">
      <formula>NOT(ISERROR(SEARCH("п",F160)))</formula>
    </cfRule>
    <cfRule type="containsText" dxfId="829" priority="1007" operator="containsText" text="с">
      <formula>NOT(ISERROR(SEARCH("с",F160)))</formula>
    </cfRule>
    <cfRule type="containsText" dxfId="828" priority="1008" operator="containsText" text="к">
      <formula>NOT(ISERROR(SEARCH("к",F160)))</formula>
    </cfRule>
  </conditionalFormatting>
  <conditionalFormatting sqref="AU140:AV140">
    <cfRule type="containsText" dxfId="827" priority="997" operator="containsText" text="Бр">
      <formula>NOT(ISERROR(SEARCH("Бр",AU140)))</formula>
    </cfRule>
    <cfRule type="containsText" dxfId="826" priority="998" operator="containsText" text="Мр">
      <formula>NOT(ISERROR(SEARCH("Мр",AU140)))</formula>
    </cfRule>
    <cfRule type="containsText" dxfId="825" priority="999" operator="containsText" text="Па">
      <formula>NOT(ISERROR(SEARCH("Па",AU140)))</formula>
    </cfRule>
    <cfRule type="containsText" dxfId="824" priority="1000" operator="containsText" text="п">
      <formula>NOT(ISERROR(SEARCH("п",AU140)))</formula>
    </cfRule>
    <cfRule type="containsText" dxfId="823" priority="1001" operator="containsText" text="с">
      <formula>NOT(ISERROR(SEARCH("с",AU140)))</formula>
    </cfRule>
    <cfRule type="containsText" dxfId="822" priority="1002" operator="containsText" text="к">
      <formula>NOT(ISERROR(SEARCH("к",AU140)))</formula>
    </cfRule>
  </conditionalFormatting>
  <conditionalFormatting sqref="AR146:AT146">
    <cfRule type="containsText" dxfId="821" priority="991" operator="containsText" text="Бр">
      <formula>NOT(ISERROR(SEARCH("Бр",AR146)))</formula>
    </cfRule>
    <cfRule type="containsText" dxfId="820" priority="992" operator="containsText" text="Мр">
      <formula>NOT(ISERROR(SEARCH("Мр",AR146)))</formula>
    </cfRule>
    <cfRule type="containsText" dxfId="819" priority="993" operator="containsText" text="Па">
      <formula>NOT(ISERROR(SEARCH("Па",AR146)))</formula>
    </cfRule>
    <cfRule type="containsText" dxfId="818" priority="994" operator="containsText" text="п">
      <formula>NOT(ISERROR(SEARCH("п",AR146)))</formula>
    </cfRule>
    <cfRule type="containsText" dxfId="817" priority="995" operator="containsText" text="с">
      <formula>NOT(ISERROR(SEARCH("с",AR146)))</formula>
    </cfRule>
    <cfRule type="containsText" dxfId="816" priority="996" operator="containsText" text="к">
      <formula>NOT(ISERROR(SEARCH("к",AR146)))</formula>
    </cfRule>
  </conditionalFormatting>
  <conditionalFormatting sqref="AU146:AV146">
    <cfRule type="containsText" dxfId="815" priority="985" operator="containsText" text="Бр">
      <formula>NOT(ISERROR(SEARCH("Бр",AU146)))</formula>
    </cfRule>
    <cfRule type="containsText" dxfId="814" priority="986" operator="containsText" text="Мр">
      <formula>NOT(ISERROR(SEARCH("Мр",AU146)))</formula>
    </cfRule>
    <cfRule type="containsText" dxfId="813" priority="987" operator="containsText" text="Па">
      <formula>NOT(ISERROR(SEARCH("Па",AU146)))</formula>
    </cfRule>
    <cfRule type="containsText" dxfId="812" priority="988" operator="containsText" text="п">
      <formula>NOT(ISERROR(SEARCH("п",AU146)))</formula>
    </cfRule>
    <cfRule type="containsText" dxfId="811" priority="989" operator="containsText" text="с">
      <formula>NOT(ISERROR(SEARCH("с",AU146)))</formula>
    </cfRule>
    <cfRule type="containsText" dxfId="810" priority="990" operator="containsText" text="к">
      <formula>NOT(ISERROR(SEARCH("к",AU146)))</formula>
    </cfRule>
  </conditionalFormatting>
  <conditionalFormatting sqref="P148">
    <cfRule type="containsText" dxfId="809" priority="979" operator="containsText" text="Бр">
      <formula>NOT(ISERROR(SEARCH("Бр",P148)))</formula>
    </cfRule>
    <cfRule type="containsText" dxfId="808" priority="980" operator="containsText" text="Мр">
      <formula>NOT(ISERROR(SEARCH("Мр",P148)))</formula>
    </cfRule>
    <cfRule type="containsText" dxfId="807" priority="981" operator="containsText" text="Па">
      <formula>NOT(ISERROR(SEARCH("Па",P148)))</formula>
    </cfRule>
    <cfRule type="containsText" dxfId="806" priority="982" operator="containsText" text="п">
      <formula>NOT(ISERROR(SEARCH("п",P148)))</formula>
    </cfRule>
    <cfRule type="containsText" dxfId="805" priority="983" operator="containsText" text="с">
      <formula>NOT(ISERROR(SEARCH("с",P148)))</formula>
    </cfRule>
    <cfRule type="containsText" dxfId="804" priority="984" operator="containsText" text="к">
      <formula>NOT(ISERROR(SEARCH("к",P148)))</formula>
    </cfRule>
  </conditionalFormatting>
  <conditionalFormatting sqref="AS160">
    <cfRule type="containsText" dxfId="803" priority="973" operator="containsText" text="Бр">
      <formula>NOT(ISERROR(SEARCH("Бр",AS160)))</formula>
    </cfRule>
    <cfRule type="containsText" dxfId="802" priority="974" operator="containsText" text="Мр">
      <formula>NOT(ISERROR(SEARCH("Мр",AS160)))</formula>
    </cfRule>
    <cfRule type="containsText" dxfId="801" priority="975" operator="containsText" text="Па">
      <formula>NOT(ISERROR(SEARCH("Па",AS160)))</formula>
    </cfRule>
    <cfRule type="containsText" dxfId="800" priority="976" operator="containsText" text="п">
      <formula>NOT(ISERROR(SEARCH("п",AS160)))</formula>
    </cfRule>
    <cfRule type="containsText" dxfId="799" priority="977" operator="containsText" text="с">
      <formula>NOT(ISERROR(SEARCH("с",AS160)))</formula>
    </cfRule>
    <cfRule type="containsText" dxfId="798" priority="978" operator="containsText" text="к">
      <formula>NOT(ISERROR(SEARCH("к",AS160)))</formula>
    </cfRule>
  </conditionalFormatting>
  <conditionalFormatting sqref="AX25:BE41 F23:BE23 F29:AW32 F27:AH27 F35:AW38 F41:AW41 AO28 AO34 AO40 F25:AW26 F24:AE24 AT28:AW28 AT34:AW34 AT40:AW40">
    <cfRule type="containsText" dxfId="797" priority="967" operator="containsText" text="Бр">
      <formula>NOT(ISERROR(SEARCH("Бр",F23)))</formula>
    </cfRule>
    <cfRule type="containsText" dxfId="796" priority="968" operator="containsText" text="Мр">
      <formula>NOT(ISERROR(SEARCH("Мр",F23)))</formula>
    </cfRule>
    <cfRule type="containsText" dxfId="795" priority="969" operator="containsText" text="Па">
      <formula>NOT(ISERROR(SEARCH("Па",F23)))</formula>
    </cfRule>
    <cfRule type="containsText" dxfId="794" priority="970" operator="containsText" text="п">
      <formula>NOT(ISERROR(SEARCH("п",F23)))</formula>
    </cfRule>
    <cfRule type="containsText" dxfId="793" priority="971" operator="containsText" text="с">
      <formula>NOT(ISERROR(SEARCH("с",F23)))</formula>
    </cfRule>
    <cfRule type="containsText" dxfId="792" priority="972" operator="containsText" text="к">
      <formula>NOT(ISERROR(SEARCH("к",F23)))</formula>
    </cfRule>
  </conditionalFormatting>
  <conditionalFormatting sqref="T178:V178 AT178:AV178 AT181:AV181 T181:V181 T183:V183 AT183:AV183">
    <cfRule type="containsText" dxfId="791" priority="961" operator="containsText" text="Бр">
      <formula>NOT(ISERROR(SEARCH("Бр",T178)))</formula>
    </cfRule>
    <cfRule type="containsText" dxfId="790" priority="962" operator="containsText" text="Мр">
      <formula>NOT(ISERROR(SEARCH("Мр",T178)))</formula>
    </cfRule>
    <cfRule type="containsText" dxfId="789" priority="963" operator="containsText" text="Па">
      <formula>NOT(ISERROR(SEARCH("Па",T178)))</formula>
    </cfRule>
    <cfRule type="containsText" dxfId="788" priority="964" operator="containsText" text="п">
      <formula>NOT(ISERROR(SEARCH("п",T178)))</formula>
    </cfRule>
    <cfRule type="containsText" dxfId="787" priority="965" operator="containsText" text="с">
      <formula>NOT(ISERROR(SEARCH("с",T178)))</formula>
    </cfRule>
    <cfRule type="containsText" dxfId="786" priority="966" operator="containsText" text="к">
      <formula>NOT(ISERROR(SEARCH("к",T178)))</formula>
    </cfRule>
  </conditionalFormatting>
  <conditionalFormatting sqref="AM191 AP191:BE191">
    <cfRule type="containsText" dxfId="785" priority="949" operator="containsText" text="Бр">
      <formula>NOT(ISERROR(SEARCH("Бр",AM191)))</formula>
    </cfRule>
    <cfRule type="containsText" dxfId="784" priority="950" operator="containsText" text="Мр">
      <formula>NOT(ISERROR(SEARCH("Мр",AM191)))</formula>
    </cfRule>
    <cfRule type="containsText" dxfId="783" priority="951" operator="containsText" text="Па">
      <formula>NOT(ISERROR(SEARCH("Па",AM191)))</formula>
    </cfRule>
    <cfRule type="containsText" dxfId="782" priority="952" operator="containsText" text="п">
      <formula>NOT(ISERROR(SEARCH("п",AM191)))</formula>
    </cfRule>
    <cfRule type="containsText" dxfId="781" priority="953" operator="containsText" text="с">
      <formula>NOT(ISERROR(SEARCH("с",AM191)))</formula>
    </cfRule>
    <cfRule type="containsText" dxfId="780" priority="954" operator="containsText" text="к">
      <formula>NOT(ISERROR(SEARCH("к",AM191)))</formula>
    </cfRule>
  </conditionalFormatting>
  <conditionalFormatting sqref="F189:BE189">
    <cfRule type="containsText" dxfId="779" priority="943" operator="containsText" text="Бр">
      <formula>NOT(ISERROR(SEARCH("Бр",F189)))</formula>
    </cfRule>
    <cfRule type="containsText" dxfId="778" priority="944" operator="containsText" text="Мр">
      <formula>NOT(ISERROR(SEARCH("Мр",F189)))</formula>
    </cfRule>
    <cfRule type="containsText" dxfId="777" priority="945" operator="containsText" text="Па">
      <formula>NOT(ISERROR(SEARCH("Па",F189)))</formula>
    </cfRule>
    <cfRule type="containsText" dxfId="776" priority="946" operator="containsText" text="п">
      <formula>NOT(ISERROR(SEARCH("п",F189)))</formula>
    </cfRule>
    <cfRule type="containsText" dxfId="775" priority="947" operator="containsText" text="с">
      <formula>NOT(ISERROR(SEARCH("с",F189)))</formula>
    </cfRule>
    <cfRule type="containsText" dxfId="774" priority="948" operator="containsText" text="к">
      <formula>NOT(ISERROR(SEARCH("к",F189)))</formula>
    </cfRule>
  </conditionalFormatting>
  <conditionalFormatting sqref="F179:BE179">
    <cfRule type="containsText" dxfId="773" priority="937" operator="containsText" text="Бр">
      <formula>NOT(ISERROR(SEARCH("Бр",F179)))</formula>
    </cfRule>
    <cfRule type="containsText" dxfId="772" priority="938" operator="containsText" text="Мр">
      <formula>NOT(ISERROR(SEARCH("Мр",F179)))</formula>
    </cfRule>
    <cfRule type="containsText" dxfId="771" priority="939" operator="containsText" text="Па">
      <formula>NOT(ISERROR(SEARCH("Па",F179)))</formula>
    </cfRule>
    <cfRule type="containsText" dxfId="770" priority="940" operator="containsText" text="п">
      <formula>NOT(ISERROR(SEARCH("п",F179)))</formula>
    </cfRule>
    <cfRule type="containsText" dxfId="769" priority="941" operator="containsText" text="с">
      <formula>NOT(ISERROR(SEARCH("с",F179)))</formula>
    </cfRule>
    <cfRule type="containsText" dxfId="768" priority="942" operator="containsText" text="к">
      <formula>NOT(ISERROR(SEARCH("к",F179)))</formula>
    </cfRule>
  </conditionalFormatting>
  <conditionalFormatting sqref="F180:AK180 AN180 AQ180:BE180">
    <cfRule type="containsText" dxfId="767" priority="931" operator="containsText" text="Бр">
      <formula>NOT(ISERROR(SEARCH("Бр",F180)))</formula>
    </cfRule>
    <cfRule type="containsText" dxfId="766" priority="932" operator="containsText" text="Мр">
      <formula>NOT(ISERROR(SEARCH("Мр",F180)))</formula>
    </cfRule>
    <cfRule type="containsText" dxfId="765" priority="933" operator="containsText" text="Па">
      <formula>NOT(ISERROR(SEARCH("Па",F180)))</formula>
    </cfRule>
    <cfRule type="containsText" dxfId="764" priority="934" operator="containsText" text="п">
      <formula>NOT(ISERROR(SEARCH("п",F180)))</formula>
    </cfRule>
    <cfRule type="containsText" dxfId="763" priority="935" operator="containsText" text="с">
      <formula>NOT(ISERROR(SEARCH("с",F180)))</formula>
    </cfRule>
    <cfRule type="containsText" dxfId="762" priority="936" operator="containsText" text="к">
      <formula>NOT(ISERROR(SEARCH("к",F180)))</formula>
    </cfRule>
  </conditionalFormatting>
  <conditionalFormatting sqref="AO180:AP180">
    <cfRule type="containsText" dxfId="761" priority="925" operator="containsText" text="Бр">
      <formula>NOT(ISERROR(SEARCH("Бр",AO180)))</formula>
    </cfRule>
    <cfRule type="containsText" dxfId="760" priority="926" operator="containsText" text="Мр">
      <formula>NOT(ISERROR(SEARCH("Мр",AO180)))</formula>
    </cfRule>
    <cfRule type="containsText" dxfId="759" priority="927" operator="containsText" text="Па">
      <formula>NOT(ISERROR(SEARCH("Па",AO180)))</formula>
    </cfRule>
    <cfRule type="containsText" dxfId="758" priority="928" operator="containsText" text="п">
      <formula>NOT(ISERROR(SEARCH("п",AO180)))</formula>
    </cfRule>
    <cfRule type="containsText" dxfId="757" priority="929" operator="containsText" text="с">
      <formula>NOT(ISERROR(SEARCH("с",AO180)))</formula>
    </cfRule>
    <cfRule type="containsText" dxfId="756" priority="930" operator="containsText" text="к">
      <formula>NOT(ISERROR(SEARCH("к",AO180)))</formula>
    </cfRule>
  </conditionalFormatting>
  <conditionalFormatting sqref="AR186:BE186">
    <cfRule type="containsText" dxfId="755" priority="907" operator="containsText" text="Бр">
      <formula>NOT(ISERROR(SEARCH("Бр",AR186)))</formula>
    </cfRule>
    <cfRule type="containsText" dxfId="754" priority="908" operator="containsText" text="Мр">
      <formula>NOT(ISERROR(SEARCH("Мр",AR186)))</formula>
    </cfRule>
    <cfRule type="containsText" dxfId="753" priority="909" operator="containsText" text="Па">
      <formula>NOT(ISERROR(SEARCH("Па",AR186)))</formula>
    </cfRule>
    <cfRule type="containsText" dxfId="752" priority="910" operator="containsText" text="п">
      <formula>NOT(ISERROR(SEARCH("п",AR186)))</formula>
    </cfRule>
    <cfRule type="containsText" dxfId="751" priority="911" operator="containsText" text="с">
      <formula>NOT(ISERROR(SEARCH("с",AR186)))</formula>
    </cfRule>
    <cfRule type="containsText" dxfId="750" priority="912" operator="containsText" text="к">
      <formula>NOT(ISERROR(SEARCH("к",AR186)))</formula>
    </cfRule>
  </conditionalFormatting>
  <conditionalFormatting sqref="W182:AS182 AW182:BE182 F182:S182">
    <cfRule type="containsText" dxfId="749" priority="901" operator="containsText" text="Бр">
      <formula>NOT(ISERROR(SEARCH("Бр",F182)))</formula>
    </cfRule>
    <cfRule type="containsText" dxfId="748" priority="902" operator="containsText" text="Мр">
      <formula>NOT(ISERROR(SEARCH("Мр",F182)))</formula>
    </cfRule>
    <cfRule type="containsText" dxfId="747" priority="903" operator="containsText" text="Па">
      <formula>NOT(ISERROR(SEARCH("Па",F182)))</formula>
    </cfRule>
    <cfRule type="containsText" dxfId="746" priority="904" operator="containsText" text="п">
      <formula>NOT(ISERROR(SEARCH("п",F182)))</formula>
    </cfRule>
    <cfRule type="containsText" dxfId="745" priority="905" operator="containsText" text="с">
      <formula>NOT(ISERROR(SEARCH("с",F182)))</formula>
    </cfRule>
    <cfRule type="containsText" dxfId="744" priority="906" operator="containsText" text="к">
      <formula>NOT(ISERROR(SEARCH("к",F182)))</formula>
    </cfRule>
  </conditionalFormatting>
  <conditionalFormatting sqref="AT182:AV182 T182:V182">
    <cfRule type="containsText" dxfId="743" priority="895" operator="containsText" text="Бр">
      <formula>NOT(ISERROR(SEARCH("Бр",T182)))</formula>
    </cfRule>
    <cfRule type="containsText" dxfId="742" priority="896" operator="containsText" text="Мр">
      <formula>NOT(ISERROR(SEARCH("Мр",T182)))</formula>
    </cfRule>
    <cfRule type="containsText" dxfId="741" priority="897" operator="containsText" text="Па">
      <formula>NOT(ISERROR(SEARCH("Па",T182)))</formula>
    </cfRule>
    <cfRule type="containsText" dxfId="740" priority="898" operator="containsText" text="п">
      <formula>NOT(ISERROR(SEARCH("п",T182)))</formula>
    </cfRule>
    <cfRule type="containsText" dxfId="739" priority="899" operator="containsText" text="с">
      <formula>NOT(ISERROR(SEARCH("с",T182)))</formula>
    </cfRule>
    <cfRule type="containsText" dxfId="738" priority="900" operator="containsText" text="к">
      <formula>NOT(ISERROR(SEARCH("к",T182)))</formula>
    </cfRule>
  </conditionalFormatting>
  <conditionalFormatting sqref="F190:BE190">
    <cfRule type="containsText" dxfId="737" priority="889" operator="containsText" text="Бр">
      <formula>NOT(ISERROR(SEARCH("Бр",F190)))</formula>
    </cfRule>
    <cfRule type="containsText" dxfId="736" priority="890" operator="containsText" text="Мр">
      <formula>NOT(ISERROR(SEARCH("Мр",F190)))</formula>
    </cfRule>
    <cfRule type="containsText" dxfId="735" priority="891" operator="containsText" text="Па">
      <formula>NOT(ISERROR(SEARCH("Па",F190)))</formula>
    </cfRule>
    <cfRule type="containsText" dxfId="734" priority="892" operator="containsText" text="п">
      <formula>NOT(ISERROR(SEARCH("п",F190)))</formula>
    </cfRule>
    <cfRule type="containsText" dxfId="733" priority="893" operator="containsText" text="с">
      <formula>NOT(ISERROR(SEARCH("с",F190)))</formula>
    </cfRule>
    <cfRule type="containsText" dxfId="732" priority="894" operator="containsText" text="к">
      <formula>NOT(ISERROR(SEARCH("к",F190)))</formula>
    </cfRule>
  </conditionalFormatting>
  <conditionalFormatting sqref="F187:BE187">
    <cfRule type="containsText" dxfId="731" priority="883" operator="containsText" text="Бр">
      <formula>NOT(ISERROR(SEARCH("Бр",F187)))</formula>
    </cfRule>
    <cfRule type="containsText" dxfId="730" priority="884" operator="containsText" text="Мр">
      <formula>NOT(ISERROR(SEARCH("Мр",F187)))</formula>
    </cfRule>
    <cfRule type="containsText" dxfId="729" priority="885" operator="containsText" text="Па">
      <formula>NOT(ISERROR(SEARCH("Па",F187)))</formula>
    </cfRule>
    <cfRule type="containsText" dxfId="728" priority="886" operator="containsText" text="п">
      <formula>NOT(ISERROR(SEARCH("п",F187)))</formula>
    </cfRule>
    <cfRule type="containsText" dxfId="727" priority="887" operator="containsText" text="с">
      <formula>NOT(ISERROR(SEARCH("с",F187)))</formula>
    </cfRule>
    <cfRule type="containsText" dxfId="726" priority="888" operator="containsText" text="к">
      <formula>NOT(ISERROR(SEARCH("к",F187)))</formula>
    </cfRule>
  </conditionalFormatting>
  <conditionalFormatting sqref="F188:AK188 AN188 AQ188:BE188">
    <cfRule type="containsText" dxfId="725" priority="877" operator="containsText" text="Бр">
      <formula>NOT(ISERROR(SEARCH("Бр",F188)))</formula>
    </cfRule>
    <cfRule type="containsText" dxfId="724" priority="878" operator="containsText" text="Мр">
      <formula>NOT(ISERROR(SEARCH("Мр",F188)))</formula>
    </cfRule>
    <cfRule type="containsText" dxfId="723" priority="879" operator="containsText" text="Па">
      <formula>NOT(ISERROR(SEARCH("Па",F188)))</formula>
    </cfRule>
    <cfRule type="containsText" dxfId="722" priority="880" operator="containsText" text="п">
      <formula>NOT(ISERROR(SEARCH("п",F188)))</formula>
    </cfRule>
    <cfRule type="containsText" dxfId="721" priority="881" operator="containsText" text="с">
      <formula>NOT(ISERROR(SEARCH("с",F188)))</formula>
    </cfRule>
    <cfRule type="containsText" dxfId="720" priority="882" operator="containsText" text="к">
      <formula>NOT(ISERROR(SEARCH("к",F188)))</formula>
    </cfRule>
  </conditionalFormatting>
  <conditionalFormatting sqref="AO188:AP188">
    <cfRule type="containsText" dxfId="719" priority="871" operator="containsText" text="Бр">
      <formula>NOT(ISERROR(SEARCH("Бр",AO188)))</formula>
    </cfRule>
    <cfRule type="containsText" dxfId="718" priority="872" operator="containsText" text="Мр">
      <formula>NOT(ISERROR(SEARCH("Мр",AO188)))</formula>
    </cfRule>
    <cfRule type="containsText" dxfId="717" priority="873" operator="containsText" text="Па">
      <formula>NOT(ISERROR(SEARCH("Па",AO188)))</formula>
    </cfRule>
    <cfRule type="containsText" dxfId="716" priority="874" operator="containsText" text="п">
      <formula>NOT(ISERROR(SEARCH("п",AO188)))</formula>
    </cfRule>
    <cfRule type="containsText" dxfId="715" priority="875" operator="containsText" text="с">
      <formula>NOT(ISERROR(SEARCH("с",AO188)))</formula>
    </cfRule>
    <cfRule type="containsText" dxfId="714" priority="876" operator="containsText" text="к">
      <formula>NOT(ISERROR(SEARCH("к",AO188)))</formula>
    </cfRule>
  </conditionalFormatting>
  <conditionalFormatting sqref="W91:AS92 W113:BE113 W96:BE96 W129:BE129 AB121:AE121 F122:AF122 AI122:AS122 F110:N110 F91:S93 F97:S97 F96:I96 F104:J104 F114:L114 F113:I113 F129:I129 F95:S95 F94:M94 F102:S103 F101:J101 F112:AJ112 F111:M111 T111:AF111 F118:L118 F117:I117 W117:AF117 F127:N127 T127:AD127 W93:AI94 AR93 AO100:AR100 W95:AJ95 AW91:BE95 W97:AS97 AW106:BE106 AW110:BE112 AW97:BE97 F128:AD128 AW114:BE119 F108:AD108 AI108:AJ108 R110:AR110 AN111:AO111 AO112 W100:AH103 F116:AE116 F125:AD126 AO128 F115:AD115 AG115:AS115 F120:AS120 F119:I119 M119:AD119 AN119:AR119 AW121:BE122 BA120:BE120 F124:I124 F106:AS106 F105:I105 N114:AS114 N118:O118 R118:AS118 N124:AE124 AO125:AS125 W104:W105 AW99:BE103 W99:AS99 F99:S100 AW108:BE108 AW124:BE128 AL108:AR108">
    <cfRule type="containsText" dxfId="713" priority="865" operator="containsText" text="Бр">
      <formula>NOT(ISERROR(SEARCH("Бр",F91)))</formula>
    </cfRule>
    <cfRule type="containsText" dxfId="712" priority="866" operator="containsText" text="Мр">
      <formula>NOT(ISERROR(SEARCH("Мр",F91)))</formula>
    </cfRule>
    <cfRule type="containsText" dxfId="711" priority="867" operator="containsText" text="Па">
      <formula>NOT(ISERROR(SEARCH("Па",F91)))</formula>
    </cfRule>
    <cfRule type="containsText" dxfId="710" priority="868" operator="containsText" text="п">
      <formula>NOT(ISERROR(SEARCH("п",F91)))</formula>
    </cfRule>
    <cfRule type="containsText" dxfId="709" priority="869" operator="containsText" text="с">
      <formula>NOT(ISERROR(SEARCH("с",F91)))</formula>
    </cfRule>
    <cfRule type="containsText" dxfId="708" priority="870" operator="containsText" text="к">
      <formula>NOT(ISERROR(SEARCH("к",F91)))</formula>
    </cfRule>
  </conditionalFormatting>
  <conditionalFormatting sqref="T91:V95">
    <cfRule type="containsText" dxfId="707" priority="859" operator="containsText" text="Бр">
      <formula>NOT(ISERROR(SEARCH("Бр",T91)))</formula>
    </cfRule>
    <cfRule type="containsText" dxfId="706" priority="860" operator="containsText" text="Мр">
      <formula>NOT(ISERROR(SEARCH("Мр",T91)))</formula>
    </cfRule>
    <cfRule type="containsText" dxfId="705" priority="861" operator="containsText" text="Па">
      <formula>NOT(ISERROR(SEARCH("Па",T91)))</formula>
    </cfRule>
    <cfRule type="containsText" dxfId="704" priority="862" operator="containsText" text="п">
      <formula>NOT(ISERROR(SEARCH("п",T91)))</formula>
    </cfRule>
    <cfRule type="containsText" dxfId="703" priority="863" operator="containsText" text="с">
      <formula>NOT(ISERROR(SEARCH("с",T91)))</formula>
    </cfRule>
    <cfRule type="containsText" dxfId="702" priority="864" operator="containsText" text="к">
      <formula>NOT(ISERROR(SEARCH("к",T91)))</formula>
    </cfRule>
  </conditionalFormatting>
  <conditionalFormatting sqref="AS101">
    <cfRule type="containsText" dxfId="701" priority="841" operator="containsText" text="Бр">
      <formula>NOT(ISERROR(SEARCH("Бр",AS101)))</formula>
    </cfRule>
    <cfRule type="containsText" dxfId="700" priority="842" operator="containsText" text="Мр">
      <formula>NOT(ISERROR(SEARCH("Мр",AS101)))</formula>
    </cfRule>
    <cfRule type="containsText" dxfId="699" priority="843" operator="containsText" text="Па">
      <formula>NOT(ISERROR(SEARCH("Па",AS101)))</formula>
    </cfRule>
    <cfRule type="containsText" dxfId="698" priority="844" operator="containsText" text="п">
      <formula>NOT(ISERROR(SEARCH("п",AS101)))</formula>
    </cfRule>
    <cfRule type="containsText" dxfId="697" priority="845" operator="containsText" text="с">
      <formula>NOT(ISERROR(SEARCH("с",AS101)))</formula>
    </cfRule>
    <cfRule type="containsText" dxfId="696" priority="846" operator="containsText" text="к">
      <formula>NOT(ISERROR(SEARCH("к",AS101)))</formula>
    </cfRule>
  </conditionalFormatting>
  <conditionalFormatting sqref="T97:V97 T99:V103">
    <cfRule type="containsText" dxfId="695" priority="853" operator="containsText" text="Бр">
      <formula>NOT(ISERROR(SEARCH("Бр",T97)))</formula>
    </cfRule>
    <cfRule type="containsText" dxfId="694" priority="854" operator="containsText" text="Мр">
      <formula>NOT(ISERROR(SEARCH("Мр",T97)))</formula>
    </cfRule>
    <cfRule type="containsText" dxfId="693" priority="855" operator="containsText" text="Па">
      <formula>NOT(ISERROR(SEARCH("Па",T97)))</formula>
    </cfRule>
    <cfRule type="containsText" dxfId="692" priority="856" operator="containsText" text="п">
      <formula>NOT(ISERROR(SEARCH("п",T97)))</formula>
    </cfRule>
    <cfRule type="containsText" dxfId="691" priority="857" operator="containsText" text="с">
      <formula>NOT(ISERROR(SEARCH("с",T97)))</formula>
    </cfRule>
    <cfRule type="containsText" dxfId="690" priority="858" operator="containsText" text="к">
      <formula>NOT(ISERROR(SEARCH("к",T97)))</formula>
    </cfRule>
  </conditionalFormatting>
  <conditionalFormatting sqref="AS94">
    <cfRule type="containsText" dxfId="689" priority="847" operator="containsText" text="Бр">
      <formula>NOT(ISERROR(SEARCH("Бр",AS94)))</formula>
    </cfRule>
    <cfRule type="containsText" dxfId="688" priority="848" operator="containsText" text="Мр">
      <formula>NOT(ISERROR(SEARCH("Мр",AS94)))</formula>
    </cfRule>
    <cfRule type="containsText" dxfId="687" priority="849" operator="containsText" text="Па">
      <formula>NOT(ISERROR(SEARCH("Па",AS94)))</formula>
    </cfRule>
    <cfRule type="containsText" dxfId="686" priority="850" operator="containsText" text="п">
      <formula>NOT(ISERROR(SEARCH("п",AS94)))</formula>
    </cfRule>
    <cfRule type="containsText" dxfId="685" priority="851" operator="containsText" text="с">
      <formula>NOT(ISERROR(SEARCH("с",AS94)))</formula>
    </cfRule>
    <cfRule type="containsText" dxfId="684" priority="852" operator="containsText" text="к">
      <formula>NOT(ISERROR(SEARCH("к",AS94)))</formula>
    </cfRule>
  </conditionalFormatting>
  <conditionalFormatting sqref="AS117:AT117">
    <cfRule type="containsText" dxfId="683" priority="829" operator="containsText" text="Бр">
      <formula>NOT(ISERROR(SEARCH("Бр",AS117)))</formula>
    </cfRule>
    <cfRule type="containsText" dxfId="682" priority="830" operator="containsText" text="Мр">
      <formula>NOT(ISERROR(SEARCH("Мр",AS117)))</formula>
    </cfRule>
    <cfRule type="containsText" dxfId="681" priority="831" operator="containsText" text="Па">
      <formula>NOT(ISERROR(SEARCH("Па",AS117)))</formula>
    </cfRule>
    <cfRule type="containsText" dxfId="680" priority="832" operator="containsText" text="п">
      <formula>NOT(ISERROR(SEARCH("п",AS117)))</formula>
    </cfRule>
    <cfRule type="containsText" dxfId="679" priority="833" operator="containsText" text="с">
      <formula>NOT(ISERROR(SEARCH("с",AS117)))</formula>
    </cfRule>
    <cfRule type="containsText" dxfId="678" priority="834" operator="containsText" text="к">
      <formula>NOT(ISERROR(SEARCH("к",AS117)))</formula>
    </cfRule>
  </conditionalFormatting>
  <conditionalFormatting sqref="AU117:AV117">
    <cfRule type="containsText" dxfId="677" priority="823" operator="containsText" text="Бр">
      <formula>NOT(ISERROR(SEARCH("Бр",AU117)))</formula>
    </cfRule>
    <cfRule type="containsText" dxfId="676" priority="824" operator="containsText" text="Мр">
      <formula>NOT(ISERROR(SEARCH("Мр",AU117)))</formula>
    </cfRule>
    <cfRule type="containsText" dxfId="675" priority="825" operator="containsText" text="Па">
      <formula>NOT(ISERROR(SEARCH("Па",AU117)))</formula>
    </cfRule>
    <cfRule type="containsText" dxfId="674" priority="826" operator="containsText" text="п">
      <formula>NOT(ISERROR(SEARCH("п",AU117)))</formula>
    </cfRule>
    <cfRule type="containsText" dxfId="673" priority="827" operator="containsText" text="с">
      <formula>NOT(ISERROR(SEARCH("с",AU117)))</formula>
    </cfRule>
    <cfRule type="containsText" dxfId="672" priority="828" operator="containsText" text="к">
      <formula>NOT(ISERROR(SEARCH("к",AU117)))</formula>
    </cfRule>
  </conditionalFormatting>
  <conditionalFormatting sqref="AS127:AT127">
    <cfRule type="containsText" dxfId="671" priority="817" operator="containsText" text="Бр">
      <formula>NOT(ISERROR(SEARCH("Бр",AS127)))</formula>
    </cfRule>
    <cfRule type="containsText" dxfId="670" priority="818" operator="containsText" text="Мр">
      <formula>NOT(ISERROR(SEARCH("Мр",AS127)))</formula>
    </cfRule>
    <cfRule type="containsText" dxfId="669" priority="819" operator="containsText" text="Па">
      <formula>NOT(ISERROR(SEARCH("Па",AS127)))</formula>
    </cfRule>
    <cfRule type="containsText" dxfId="668" priority="820" operator="containsText" text="п">
      <formula>NOT(ISERROR(SEARCH("п",AS127)))</formula>
    </cfRule>
    <cfRule type="containsText" dxfId="667" priority="821" operator="containsText" text="с">
      <formula>NOT(ISERROR(SEARCH("с",AS127)))</formula>
    </cfRule>
    <cfRule type="containsText" dxfId="666" priority="822" operator="containsText" text="к">
      <formula>NOT(ISERROR(SEARCH("к",AS127)))</formula>
    </cfRule>
  </conditionalFormatting>
  <conditionalFormatting sqref="AU127:AV127">
    <cfRule type="containsText" dxfId="665" priority="811" operator="containsText" text="Бр">
      <formula>NOT(ISERROR(SEARCH("Бр",AU127)))</formula>
    </cfRule>
    <cfRule type="containsText" dxfId="664" priority="812" operator="containsText" text="Мр">
      <formula>NOT(ISERROR(SEARCH("Мр",AU127)))</formula>
    </cfRule>
    <cfRule type="containsText" dxfId="663" priority="813" operator="containsText" text="Па">
      <formula>NOT(ISERROR(SEARCH("Па",AU127)))</formula>
    </cfRule>
    <cfRule type="containsText" dxfId="662" priority="814" operator="containsText" text="п">
      <formula>NOT(ISERROR(SEARCH("п",AU127)))</formula>
    </cfRule>
    <cfRule type="containsText" dxfId="661" priority="815" operator="containsText" text="с">
      <formula>NOT(ISERROR(SEARCH("с",AU127)))</formula>
    </cfRule>
    <cfRule type="containsText" dxfId="660" priority="816" operator="containsText" text="к">
      <formula>NOT(ISERROR(SEARCH("к",AU127)))</formula>
    </cfRule>
  </conditionalFormatting>
  <conditionalFormatting sqref="F121:AA121">
    <cfRule type="containsText" dxfId="659" priority="805" operator="containsText" text="Бр">
      <formula>NOT(ISERROR(SEARCH("Бр",F121)))</formula>
    </cfRule>
    <cfRule type="containsText" dxfId="658" priority="806" operator="containsText" text="Мр">
      <formula>NOT(ISERROR(SEARCH("Мр",F121)))</formula>
    </cfRule>
    <cfRule type="containsText" dxfId="657" priority="807" operator="containsText" text="Па">
      <formula>NOT(ISERROR(SEARCH("Па",F121)))</formula>
    </cfRule>
    <cfRule type="containsText" dxfId="656" priority="808" operator="containsText" text="п">
      <formula>NOT(ISERROR(SEARCH("п",F121)))</formula>
    </cfRule>
    <cfRule type="containsText" dxfId="655" priority="809" operator="containsText" text="с">
      <formula>NOT(ISERROR(SEARCH("с",F121)))</formula>
    </cfRule>
    <cfRule type="containsText" dxfId="654" priority="810" operator="containsText" text="к">
      <formula>NOT(ISERROR(SEARCH("к",F121)))</formula>
    </cfRule>
  </conditionalFormatting>
  <conditionalFormatting sqref="AG122:AH122">
    <cfRule type="containsText" dxfId="653" priority="799" operator="containsText" text="Бр">
      <formula>NOT(ISERROR(SEARCH("Бр",AG122)))</formula>
    </cfRule>
    <cfRule type="containsText" dxfId="652" priority="800" operator="containsText" text="Мр">
      <formula>NOT(ISERROR(SEARCH("Мр",AG122)))</formula>
    </cfRule>
    <cfRule type="containsText" dxfId="651" priority="801" operator="containsText" text="Па">
      <formula>NOT(ISERROR(SEARCH("Па",AG122)))</formula>
    </cfRule>
    <cfRule type="containsText" dxfId="650" priority="802" operator="containsText" text="п">
      <formula>NOT(ISERROR(SEARCH("п",AG122)))</formula>
    </cfRule>
    <cfRule type="containsText" dxfId="649" priority="803" operator="containsText" text="с">
      <formula>NOT(ISERROR(SEARCH("с",AG122)))</formula>
    </cfRule>
    <cfRule type="containsText" dxfId="648" priority="804" operator="containsText" text="к">
      <formula>NOT(ISERROR(SEARCH("к",AG122)))</formula>
    </cfRule>
  </conditionalFormatting>
  <conditionalFormatting sqref="W109:AA109 F109:G109 AW109:BE109 J109:S109 AI109:AJ109 AL109:AP109">
    <cfRule type="containsText" dxfId="647" priority="793" operator="containsText" text="Бр">
      <formula>NOT(ISERROR(SEARCH("Бр",F109)))</formula>
    </cfRule>
    <cfRule type="containsText" dxfId="646" priority="794" operator="containsText" text="Мр">
      <formula>NOT(ISERROR(SEARCH("Мр",F109)))</formula>
    </cfRule>
    <cfRule type="containsText" dxfId="645" priority="795" operator="containsText" text="Па">
      <formula>NOT(ISERROR(SEARCH("Па",F109)))</formula>
    </cfRule>
    <cfRule type="containsText" dxfId="644" priority="796" operator="containsText" text="п">
      <formula>NOT(ISERROR(SEARCH("п",F109)))</formula>
    </cfRule>
    <cfRule type="containsText" dxfId="643" priority="797" operator="containsText" text="с">
      <formula>NOT(ISERROR(SEARCH("с",F109)))</formula>
    </cfRule>
    <cfRule type="containsText" dxfId="642" priority="798" operator="containsText" text="к">
      <formula>NOT(ISERROR(SEARCH("к",F109)))</formula>
    </cfRule>
  </conditionalFormatting>
  <conditionalFormatting sqref="T109:V109">
    <cfRule type="containsText" dxfId="641" priority="787" operator="containsText" text="Бр">
      <formula>NOT(ISERROR(SEARCH("Бр",T109)))</formula>
    </cfRule>
    <cfRule type="containsText" dxfId="640" priority="788" operator="containsText" text="Мр">
      <formula>NOT(ISERROR(SEARCH("Мр",T109)))</formula>
    </cfRule>
    <cfRule type="containsText" dxfId="639" priority="789" operator="containsText" text="Па">
      <formula>NOT(ISERROR(SEARCH("Па",T109)))</formula>
    </cfRule>
    <cfRule type="containsText" dxfId="638" priority="790" operator="containsText" text="п">
      <formula>NOT(ISERROR(SEARCH("п",T109)))</formula>
    </cfRule>
    <cfRule type="containsText" dxfId="637" priority="791" operator="containsText" text="с">
      <formula>NOT(ISERROR(SEARCH("с",T109)))</formula>
    </cfRule>
    <cfRule type="containsText" dxfId="636" priority="792" operator="containsText" text="к">
      <formula>NOT(ISERROR(SEARCH("к",T109)))</formula>
    </cfRule>
  </conditionalFormatting>
  <conditionalFormatting sqref="AR109">
    <cfRule type="containsText" dxfId="635" priority="781" operator="containsText" text="Бр">
      <formula>NOT(ISERROR(SEARCH("Бр",AR109)))</formula>
    </cfRule>
    <cfRule type="containsText" dxfId="634" priority="782" operator="containsText" text="Мр">
      <formula>NOT(ISERROR(SEARCH("Мр",AR109)))</formula>
    </cfRule>
    <cfRule type="containsText" dxfId="633" priority="783" operator="containsText" text="Па">
      <formula>NOT(ISERROR(SEARCH("Па",AR109)))</formula>
    </cfRule>
    <cfRule type="containsText" dxfId="632" priority="784" operator="containsText" text="п">
      <formula>NOT(ISERROR(SEARCH("п",AR109)))</formula>
    </cfRule>
    <cfRule type="containsText" dxfId="631" priority="785" operator="containsText" text="с">
      <formula>NOT(ISERROR(SEARCH("с",AR109)))</formula>
    </cfRule>
    <cfRule type="containsText" dxfId="630" priority="786" operator="containsText" text="к">
      <formula>NOT(ISERROR(SEARCH("к",AR109)))</formula>
    </cfRule>
  </conditionalFormatting>
  <conditionalFormatting sqref="AT112:AV112">
    <cfRule type="containsText" dxfId="629" priority="775" operator="containsText" text="Бр">
      <formula>NOT(ISERROR(SEARCH("Бр",AT112)))</formula>
    </cfRule>
    <cfRule type="containsText" dxfId="628" priority="776" operator="containsText" text="Мр">
      <formula>NOT(ISERROR(SEARCH("Мр",AT112)))</formula>
    </cfRule>
    <cfRule type="containsText" dxfId="627" priority="777" operator="containsText" text="Па">
      <formula>NOT(ISERROR(SEARCH("Па",AT112)))</formula>
    </cfRule>
    <cfRule type="containsText" dxfId="626" priority="778" operator="containsText" text="п">
      <formula>NOT(ISERROR(SEARCH("п",AT112)))</formula>
    </cfRule>
    <cfRule type="containsText" dxfId="625" priority="779" operator="containsText" text="с">
      <formula>NOT(ISERROR(SEARCH("с",AT112)))</formula>
    </cfRule>
    <cfRule type="containsText" dxfId="624" priority="780" operator="containsText" text="к">
      <formula>NOT(ISERROR(SEARCH("к",AT112)))</formula>
    </cfRule>
  </conditionalFormatting>
  <conditionalFormatting sqref="AT115:AV115 AU116:AV116">
    <cfRule type="containsText" dxfId="623" priority="769" operator="containsText" text="Бр">
      <formula>NOT(ISERROR(SEARCH("Бр",AT115)))</formula>
    </cfRule>
    <cfRule type="containsText" dxfId="622" priority="770" operator="containsText" text="Мр">
      <formula>NOT(ISERROR(SEARCH("Мр",AT115)))</formula>
    </cfRule>
    <cfRule type="containsText" dxfId="621" priority="771" operator="containsText" text="Па">
      <formula>NOT(ISERROR(SEARCH("Па",AT115)))</formula>
    </cfRule>
    <cfRule type="containsText" dxfId="620" priority="772" operator="containsText" text="п">
      <formula>NOT(ISERROR(SEARCH("п",AT115)))</formula>
    </cfRule>
    <cfRule type="containsText" dxfId="619" priority="773" operator="containsText" text="с">
      <formula>NOT(ISERROR(SEARCH("с",AT115)))</formula>
    </cfRule>
    <cfRule type="containsText" dxfId="618" priority="774" operator="containsText" text="к">
      <formula>NOT(ISERROR(SEARCH("к",AT115)))</formula>
    </cfRule>
  </conditionalFormatting>
  <conditionalFormatting sqref="AT118:AV120">
    <cfRule type="containsText" dxfId="617" priority="763" operator="containsText" text="Бр">
      <formula>NOT(ISERROR(SEARCH("Бр",AT118)))</formula>
    </cfRule>
    <cfRule type="containsText" dxfId="616" priority="764" operator="containsText" text="Мр">
      <formula>NOT(ISERROR(SEARCH("Мр",AT118)))</formula>
    </cfRule>
    <cfRule type="containsText" dxfId="615" priority="765" operator="containsText" text="Па">
      <formula>NOT(ISERROR(SEARCH("Па",AT118)))</formula>
    </cfRule>
    <cfRule type="containsText" dxfId="614" priority="766" operator="containsText" text="п">
      <formula>NOT(ISERROR(SEARCH("п",AT118)))</formula>
    </cfRule>
    <cfRule type="containsText" dxfId="613" priority="767" operator="containsText" text="с">
      <formula>NOT(ISERROR(SEARCH("с",AT118)))</formula>
    </cfRule>
    <cfRule type="containsText" dxfId="612" priority="768" operator="containsText" text="к">
      <formula>NOT(ISERROR(SEARCH("к",AT118)))</formula>
    </cfRule>
  </conditionalFormatting>
  <conditionalFormatting sqref="AS121:AT121">
    <cfRule type="containsText" dxfId="611" priority="757" operator="containsText" text="Бр">
      <formula>NOT(ISERROR(SEARCH("Бр",AS121)))</formula>
    </cfRule>
    <cfRule type="containsText" dxfId="610" priority="758" operator="containsText" text="Мр">
      <formula>NOT(ISERROR(SEARCH("Мр",AS121)))</formula>
    </cfRule>
    <cfRule type="containsText" dxfId="609" priority="759" operator="containsText" text="Па">
      <formula>NOT(ISERROR(SEARCH("Па",AS121)))</formula>
    </cfRule>
    <cfRule type="containsText" dxfId="608" priority="760" operator="containsText" text="п">
      <formula>NOT(ISERROR(SEARCH("п",AS121)))</formula>
    </cfRule>
    <cfRule type="containsText" dxfId="607" priority="761" operator="containsText" text="с">
      <formula>NOT(ISERROR(SEARCH("с",AS121)))</formula>
    </cfRule>
    <cfRule type="containsText" dxfId="606" priority="762" operator="containsText" text="к">
      <formula>NOT(ISERROR(SEARCH("к",AS121)))</formula>
    </cfRule>
  </conditionalFormatting>
  <conditionalFormatting sqref="AU121:AV121">
    <cfRule type="containsText" dxfId="605" priority="751" operator="containsText" text="Бр">
      <formula>NOT(ISERROR(SEARCH("Бр",AU121)))</formula>
    </cfRule>
    <cfRule type="containsText" dxfId="604" priority="752" operator="containsText" text="Мр">
      <formula>NOT(ISERROR(SEARCH("Мр",AU121)))</formula>
    </cfRule>
    <cfRule type="containsText" dxfId="603" priority="753" operator="containsText" text="Па">
      <formula>NOT(ISERROR(SEARCH("Па",AU121)))</formula>
    </cfRule>
    <cfRule type="containsText" dxfId="602" priority="754" operator="containsText" text="п">
      <formula>NOT(ISERROR(SEARCH("п",AU121)))</formula>
    </cfRule>
    <cfRule type="containsText" dxfId="601" priority="755" operator="containsText" text="с">
      <formula>NOT(ISERROR(SEARCH("с",AU121)))</formula>
    </cfRule>
    <cfRule type="containsText" dxfId="600" priority="756" operator="containsText" text="к">
      <formula>NOT(ISERROR(SEARCH("к",AU121)))</formula>
    </cfRule>
  </conditionalFormatting>
  <conditionalFormatting sqref="AT122:AV122 AT125:AV125 AU124:AV124 AU126:AV126">
    <cfRule type="containsText" dxfId="599" priority="745" operator="containsText" text="Бр">
      <formula>NOT(ISERROR(SEARCH("Бр",AT122)))</formula>
    </cfRule>
    <cfRule type="containsText" dxfId="598" priority="746" operator="containsText" text="Мр">
      <formula>NOT(ISERROR(SEARCH("Мр",AT122)))</formula>
    </cfRule>
    <cfRule type="containsText" dxfId="597" priority="747" operator="containsText" text="Па">
      <formula>NOT(ISERROR(SEARCH("Па",AT122)))</formula>
    </cfRule>
    <cfRule type="containsText" dxfId="596" priority="748" operator="containsText" text="п">
      <formula>NOT(ISERROR(SEARCH("п",AT122)))</formula>
    </cfRule>
    <cfRule type="containsText" dxfId="595" priority="749" operator="containsText" text="с">
      <formula>NOT(ISERROR(SEARCH("с",AT122)))</formula>
    </cfRule>
    <cfRule type="containsText" dxfId="594" priority="750" operator="containsText" text="к">
      <formula>NOT(ISERROR(SEARCH("к",AT122)))</formula>
    </cfRule>
  </conditionalFormatting>
  <conditionalFormatting sqref="U104:V104">
    <cfRule type="containsText" dxfId="593" priority="739" operator="containsText" text="Бр">
      <formula>NOT(ISERROR(SEARCH("Бр",U104)))</formula>
    </cfRule>
    <cfRule type="containsText" dxfId="592" priority="740" operator="containsText" text="Мр">
      <formula>NOT(ISERROR(SEARCH("Мр",U104)))</formula>
    </cfRule>
    <cfRule type="containsText" dxfId="591" priority="741" operator="containsText" text="Па">
      <formula>NOT(ISERROR(SEARCH("Па",U104)))</formula>
    </cfRule>
    <cfRule type="containsText" dxfId="590" priority="742" operator="containsText" text="п">
      <formula>NOT(ISERROR(SEARCH("п",U104)))</formula>
    </cfRule>
    <cfRule type="containsText" dxfId="589" priority="743" operator="containsText" text="с">
      <formula>NOT(ISERROR(SEARCH("с",U104)))</formula>
    </cfRule>
    <cfRule type="containsText" dxfId="588" priority="744" operator="containsText" text="к">
      <formula>NOT(ISERROR(SEARCH("к",U104)))</formula>
    </cfRule>
  </conditionalFormatting>
  <conditionalFormatting sqref="T104">
    <cfRule type="containsText" dxfId="587" priority="733" operator="containsText" text="Бр">
      <formula>NOT(ISERROR(SEARCH("Бр",T104)))</formula>
    </cfRule>
    <cfRule type="containsText" dxfId="586" priority="734" operator="containsText" text="Мр">
      <formula>NOT(ISERROR(SEARCH("Мр",T104)))</formula>
    </cfRule>
    <cfRule type="containsText" dxfId="585" priority="735" operator="containsText" text="Па">
      <formula>NOT(ISERROR(SEARCH("Па",T104)))</formula>
    </cfRule>
    <cfRule type="containsText" dxfId="584" priority="736" operator="containsText" text="п">
      <formula>NOT(ISERROR(SEARCH("п",T104)))</formula>
    </cfRule>
    <cfRule type="containsText" dxfId="583" priority="737" operator="containsText" text="с">
      <formula>NOT(ISERROR(SEARCH("с",T104)))</formula>
    </cfRule>
    <cfRule type="containsText" dxfId="582" priority="738" operator="containsText" text="к">
      <formula>NOT(ISERROR(SEARCH("к",T104)))</formula>
    </cfRule>
  </conditionalFormatting>
  <conditionalFormatting sqref="U96:V96">
    <cfRule type="containsText" dxfId="581" priority="727" operator="containsText" text="Бр">
      <formula>NOT(ISERROR(SEARCH("Бр",U96)))</formula>
    </cfRule>
    <cfRule type="containsText" dxfId="580" priority="728" operator="containsText" text="Мр">
      <formula>NOT(ISERROR(SEARCH("Мр",U96)))</formula>
    </cfRule>
    <cfRule type="containsText" dxfId="579" priority="729" operator="containsText" text="Па">
      <formula>NOT(ISERROR(SEARCH("Па",U96)))</formula>
    </cfRule>
    <cfRule type="containsText" dxfId="578" priority="730" operator="containsText" text="п">
      <formula>NOT(ISERROR(SEARCH("п",U96)))</formula>
    </cfRule>
    <cfRule type="containsText" dxfId="577" priority="731" operator="containsText" text="с">
      <formula>NOT(ISERROR(SEARCH("с",U96)))</formula>
    </cfRule>
    <cfRule type="containsText" dxfId="576" priority="732" operator="containsText" text="к">
      <formula>NOT(ISERROR(SEARCH("к",U96)))</formula>
    </cfRule>
  </conditionalFormatting>
  <conditionalFormatting sqref="Q96:S96">
    <cfRule type="containsText" dxfId="575" priority="721" operator="containsText" text="Бр">
      <formula>NOT(ISERROR(SEARCH("Бр",Q96)))</formula>
    </cfRule>
    <cfRule type="containsText" dxfId="574" priority="722" operator="containsText" text="Мр">
      <formula>NOT(ISERROR(SEARCH("Мр",Q96)))</formula>
    </cfRule>
    <cfRule type="containsText" dxfId="573" priority="723" operator="containsText" text="Па">
      <formula>NOT(ISERROR(SEARCH("Па",Q96)))</formula>
    </cfRule>
    <cfRule type="containsText" dxfId="572" priority="724" operator="containsText" text="п">
      <formula>NOT(ISERROR(SEARCH("п",Q96)))</formula>
    </cfRule>
    <cfRule type="containsText" dxfId="571" priority="725" operator="containsText" text="с">
      <formula>NOT(ISERROR(SEARCH("с",Q96)))</formula>
    </cfRule>
    <cfRule type="containsText" dxfId="570" priority="726" operator="containsText" text="к">
      <formula>NOT(ISERROR(SEARCH("к",Q96)))</formula>
    </cfRule>
  </conditionalFormatting>
  <conditionalFormatting sqref="P96">
    <cfRule type="containsText" dxfId="569" priority="715" operator="containsText" text="Бр">
      <formula>NOT(ISERROR(SEARCH("Бр",P96)))</formula>
    </cfRule>
    <cfRule type="containsText" dxfId="568" priority="716" operator="containsText" text="Мр">
      <formula>NOT(ISERROR(SEARCH("Мр",P96)))</formula>
    </cfRule>
    <cfRule type="containsText" dxfId="567" priority="717" operator="containsText" text="Па">
      <formula>NOT(ISERROR(SEARCH("Па",P96)))</formula>
    </cfRule>
    <cfRule type="containsText" dxfId="566" priority="718" operator="containsText" text="п">
      <formula>NOT(ISERROR(SEARCH("п",P96)))</formula>
    </cfRule>
    <cfRule type="containsText" dxfId="565" priority="719" operator="containsText" text="с">
      <formula>NOT(ISERROR(SEARCH("с",P96)))</formula>
    </cfRule>
    <cfRule type="containsText" dxfId="564" priority="720" operator="containsText" text="к">
      <formula>NOT(ISERROR(SEARCH("к",P96)))</formula>
    </cfRule>
  </conditionalFormatting>
  <conditionalFormatting sqref="U105:V105">
    <cfRule type="containsText" dxfId="563" priority="709" operator="containsText" text="Бр">
      <formula>NOT(ISERROR(SEARCH("Бр",U105)))</formula>
    </cfRule>
    <cfRule type="containsText" dxfId="562" priority="710" operator="containsText" text="Мр">
      <formula>NOT(ISERROR(SEARCH("Мр",U105)))</formula>
    </cfRule>
    <cfRule type="containsText" dxfId="561" priority="711" operator="containsText" text="Па">
      <formula>NOT(ISERROR(SEARCH("Па",U105)))</formula>
    </cfRule>
    <cfRule type="containsText" dxfId="560" priority="712" operator="containsText" text="п">
      <formula>NOT(ISERROR(SEARCH("п",U105)))</formula>
    </cfRule>
    <cfRule type="containsText" dxfId="559" priority="713" operator="containsText" text="с">
      <formula>NOT(ISERROR(SEARCH("с",U105)))</formula>
    </cfRule>
    <cfRule type="containsText" dxfId="558" priority="714" operator="containsText" text="к">
      <formula>NOT(ISERROR(SEARCH("к",U105)))</formula>
    </cfRule>
  </conditionalFormatting>
  <conditionalFormatting sqref="Q105:S105">
    <cfRule type="containsText" dxfId="557" priority="703" operator="containsText" text="Бр">
      <formula>NOT(ISERROR(SEARCH("Бр",Q105)))</formula>
    </cfRule>
    <cfRule type="containsText" dxfId="556" priority="704" operator="containsText" text="Мр">
      <formula>NOT(ISERROR(SEARCH("Мр",Q105)))</formula>
    </cfRule>
    <cfRule type="containsText" dxfId="555" priority="705" operator="containsText" text="Па">
      <formula>NOT(ISERROR(SEARCH("Па",Q105)))</formula>
    </cfRule>
    <cfRule type="containsText" dxfId="554" priority="706" operator="containsText" text="п">
      <formula>NOT(ISERROR(SEARCH("п",Q105)))</formula>
    </cfRule>
    <cfRule type="containsText" dxfId="553" priority="707" operator="containsText" text="с">
      <formula>NOT(ISERROR(SEARCH("с",Q105)))</formula>
    </cfRule>
    <cfRule type="containsText" dxfId="552" priority="708" operator="containsText" text="к">
      <formula>NOT(ISERROR(SEARCH("к",Q105)))</formula>
    </cfRule>
  </conditionalFormatting>
  <conditionalFormatting sqref="P105">
    <cfRule type="containsText" dxfId="551" priority="697" operator="containsText" text="Бр">
      <formula>NOT(ISERROR(SEARCH("Бр",P105)))</formula>
    </cfRule>
    <cfRule type="containsText" dxfId="550" priority="698" operator="containsText" text="Мр">
      <formula>NOT(ISERROR(SEARCH("Мр",P105)))</formula>
    </cfRule>
    <cfRule type="containsText" dxfId="549" priority="699" operator="containsText" text="Па">
      <formula>NOT(ISERROR(SEARCH("Па",P105)))</formula>
    </cfRule>
    <cfRule type="containsText" dxfId="548" priority="700" operator="containsText" text="п">
      <formula>NOT(ISERROR(SEARCH("п",P105)))</formula>
    </cfRule>
    <cfRule type="containsText" dxfId="547" priority="701" operator="containsText" text="с">
      <formula>NOT(ISERROR(SEARCH("с",P105)))</formula>
    </cfRule>
    <cfRule type="containsText" dxfId="546" priority="702" operator="containsText" text="к">
      <formula>NOT(ISERROR(SEARCH("к",P105)))</formula>
    </cfRule>
  </conditionalFormatting>
  <conditionalFormatting sqref="U113:V113">
    <cfRule type="containsText" dxfId="545" priority="691" operator="containsText" text="Бр">
      <formula>NOT(ISERROR(SEARCH("Бр",U113)))</formula>
    </cfRule>
    <cfRule type="containsText" dxfId="544" priority="692" operator="containsText" text="Мр">
      <formula>NOT(ISERROR(SEARCH("Мр",U113)))</formula>
    </cfRule>
    <cfRule type="containsText" dxfId="543" priority="693" operator="containsText" text="Па">
      <formula>NOT(ISERROR(SEARCH("Па",U113)))</formula>
    </cfRule>
    <cfRule type="containsText" dxfId="542" priority="694" operator="containsText" text="п">
      <formula>NOT(ISERROR(SEARCH("п",U113)))</formula>
    </cfRule>
    <cfRule type="containsText" dxfId="541" priority="695" operator="containsText" text="с">
      <formula>NOT(ISERROR(SEARCH("с",U113)))</formula>
    </cfRule>
    <cfRule type="containsText" dxfId="540" priority="696" operator="containsText" text="к">
      <formula>NOT(ISERROR(SEARCH("к",U113)))</formula>
    </cfRule>
  </conditionalFormatting>
  <conditionalFormatting sqref="Q113:S113">
    <cfRule type="containsText" dxfId="539" priority="685" operator="containsText" text="Бр">
      <formula>NOT(ISERROR(SEARCH("Бр",Q113)))</formula>
    </cfRule>
    <cfRule type="containsText" dxfId="538" priority="686" operator="containsText" text="Мр">
      <formula>NOT(ISERROR(SEARCH("Мр",Q113)))</formula>
    </cfRule>
    <cfRule type="containsText" dxfId="537" priority="687" operator="containsText" text="Па">
      <formula>NOT(ISERROR(SEARCH("Па",Q113)))</formula>
    </cfRule>
    <cfRule type="containsText" dxfId="536" priority="688" operator="containsText" text="п">
      <formula>NOT(ISERROR(SEARCH("п",Q113)))</formula>
    </cfRule>
    <cfRule type="containsText" dxfId="535" priority="689" operator="containsText" text="с">
      <formula>NOT(ISERROR(SEARCH("с",Q113)))</formula>
    </cfRule>
    <cfRule type="containsText" dxfId="534" priority="690" operator="containsText" text="к">
      <formula>NOT(ISERROR(SEARCH("к",Q113)))</formula>
    </cfRule>
  </conditionalFormatting>
  <conditionalFormatting sqref="P113">
    <cfRule type="containsText" dxfId="533" priority="679" operator="containsText" text="Бр">
      <formula>NOT(ISERROR(SEARCH("Бр",P113)))</formula>
    </cfRule>
    <cfRule type="containsText" dxfId="532" priority="680" operator="containsText" text="Мр">
      <formula>NOT(ISERROR(SEARCH("Мр",P113)))</formula>
    </cfRule>
    <cfRule type="containsText" dxfId="531" priority="681" operator="containsText" text="Па">
      <formula>NOT(ISERROR(SEARCH("Па",P113)))</formula>
    </cfRule>
    <cfRule type="containsText" dxfId="530" priority="682" operator="containsText" text="п">
      <formula>NOT(ISERROR(SEARCH("п",P113)))</formula>
    </cfRule>
    <cfRule type="containsText" dxfId="529" priority="683" operator="containsText" text="с">
      <formula>NOT(ISERROR(SEARCH("с",P113)))</formula>
    </cfRule>
    <cfRule type="containsText" dxfId="528" priority="684" operator="containsText" text="к">
      <formula>NOT(ISERROR(SEARCH("к",P113)))</formula>
    </cfRule>
  </conditionalFormatting>
  <conditionalFormatting sqref="U129:V129">
    <cfRule type="containsText" dxfId="527" priority="673" operator="containsText" text="Бр">
      <formula>NOT(ISERROR(SEARCH("Бр",U129)))</formula>
    </cfRule>
    <cfRule type="containsText" dxfId="526" priority="674" operator="containsText" text="Мр">
      <formula>NOT(ISERROR(SEARCH("Мр",U129)))</formula>
    </cfRule>
    <cfRule type="containsText" dxfId="525" priority="675" operator="containsText" text="Па">
      <formula>NOT(ISERROR(SEARCH("Па",U129)))</formula>
    </cfRule>
    <cfRule type="containsText" dxfId="524" priority="676" operator="containsText" text="п">
      <formula>NOT(ISERROR(SEARCH("п",U129)))</formula>
    </cfRule>
    <cfRule type="containsText" dxfId="523" priority="677" operator="containsText" text="с">
      <formula>NOT(ISERROR(SEARCH("с",U129)))</formula>
    </cfRule>
    <cfRule type="containsText" dxfId="522" priority="678" operator="containsText" text="к">
      <formula>NOT(ISERROR(SEARCH("к",U129)))</formula>
    </cfRule>
  </conditionalFormatting>
  <conditionalFormatting sqref="Q129:T129">
    <cfRule type="containsText" dxfId="521" priority="667" operator="containsText" text="Бр">
      <formula>NOT(ISERROR(SEARCH("Бр",Q129)))</formula>
    </cfRule>
    <cfRule type="containsText" dxfId="520" priority="668" operator="containsText" text="Мр">
      <formula>NOT(ISERROR(SEARCH("Мр",Q129)))</formula>
    </cfRule>
    <cfRule type="containsText" dxfId="519" priority="669" operator="containsText" text="Па">
      <formula>NOT(ISERROR(SEARCH("Па",Q129)))</formula>
    </cfRule>
    <cfRule type="containsText" dxfId="518" priority="670" operator="containsText" text="п">
      <formula>NOT(ISERROR(SEARCH("п",Q129)))</formula>
    </cfRule>
    <cfRule type="containsText" dxfId="517" priority="671" operator="containsText" text="с">
      <formula>NOT(ISERROR(SEARCH("с",Q129)))</formula>
    </cfRule>
    <cfRule type="containsText" dxfId="516" priority="672" operator="containsText" text="к">
      <formula>NOT(ISERROR(SEARCH("к",Q129)))</formula>
    </cfRule>
  </conditionalFormatting>
  <conditionalFormatting sqref="O129:P129">
    <cfRule type="containsText" dxfId="515" priority="661" operator="containsText" text="Бр">
      <formula>NOT(ISERROR(SEARCH("Бр",O129)))</formula>
    </cfRule>
    <cfRule type="containsText" dxfId="514" priority="662" operator="containsText" text="Мр">
      <formula>NOT(ISERROR(SEARCH("Мр",O129)))</formula>
    </cfRule>
    <cfRule type="containsText" dxfId="513" priority="663" operator="containsText" text="Па">
      <formula>NOT(ISERROR(SEARCH("Па",O129)))</formula>
    </cfRule>
    <cfRule type="containsText" dxfId="512" priority="664" operator="containsText" text="п">
      <formula>NOT(ISERROR(SEARCH("п",O129)))</formula>
    </cfRule>
    <cfRule type="containsText" dxfId="511" priority="665" operator="containsText" text="с">
      <formula>NOT(ISERROR(SEARCH("с",O129)))</formula>
    </cfRule>
    <cfRule type="containsText" dxfId="510" priority="666" operator="containsText" text="к">
      <formula>NOT(ISERROR(SEARCH("к",O129)))</formula>
    </cfRule>
  </conditionalFormatting>
  <conditionalFormatting sqref="H109:I109">
    <cfRule type="containsText" dxfId="509" priority="655" operator="containsText" text="Бр">
      <formula>NOT(ISERROR(SEARCH("Бр",H109)))</formula>
    </cfRule>
    <cfRule type="containsText" dxfId="508" priority="656" operator="containsText" text="Мр">
      <formula>NOT(ISERROR(SEARCH("Мр",H109)))</formula>
    </cfRule>
    <cfRule type="containsText" dxfId="507" priority="657" operator="containsText" text="Па">
      <formula>NOT(ISERROR(SEARCH("Па",H109)))</formula>
    </cfRule>
    <cfRule type="containsText" dxfId="506" priority="658" operator="containsText" text="п">
      <formula>NOT(ISERROR(SEARCH("п",H109)))</formula>
    </cfRule>
    <cfRule type="containsText" dxfId="505" priority="659" operator="containsText" text="с">
      <formula>NOT(ISERROR(SEARCH("с",H109)))</formula>
    </cfRule>
    <cfRule type="containsText" dxfId="504" priority="660" operator="containsText" text="к">
      <formula>NOT(ISERROR(SEARCH("к",H109)))</formula>
    </cfRule>
  </conditionalFormatting>
  <conditionalFormatting sqref="AB109:AC109">
    <cfRule type="containsText" dxfId="503" priority="649" operator="containsText" text="Бр">
      <formula>NOT(ISERROR(SEARCH("Бр",AB109)))</formula>
    </cfRule>
    <cfRule type="containsText" dxfId="502" priority="650" operator="containsText" text="Мр">
      <formula>NOT(ISERROR(SEARCH("Мр",AB109)))</formula>
    </cfRule>
    <cfRule type="containsText" dxfId="501" priority="651" operator="containsText" text="Па">
      <formula>NOT(ISERROR(SEARCH("Па",AB109)))</formula>
    </cfRule>
    <cfRule type="containsText" dxfId="500" priority="652" operator="containsText" text="п">
      <formula>NOT(ISERROR(SEARCH("п",AB109)))</formula>
    </cfRule>
    <cfRule type="containsText" dxfId="499" priority="653" operator="containsText" text="с">
      <formula>NOT(ISERROR(SEARCH("с",AB109)))</formula>
    </cfRule>
    <cfRule type="containsText" dxfId="498" priority="654" operator="containsText" text="к">
      <formula>NOT(ISERROR(SEARCH("к",AB109)))</formula>
    </cfRule>
  </conditionalFormatting>
  <conditionalFormatting sqref="R101:S101">
    <cfRule type="containsText" dxfId="497" priority="643" operator="containsText" text="Бр">
      <formula>NOT(ISERROR(SEARCH("Бр",R101)))</formula>
    </cfRule>
    <cfRule type="containsText" dxfId="496" priority="644" operator="containsText" text="Мр">
      <formula>NOT(ISERROR(SEARCH("Мр",R101)))</formula>
    </cfRule>
    <cfRule type="containsText" dxfId="495" priority="645" operator="containsText" text="Па">
      <formula>NOT(ISERROR(SEARCH("Па",R101)))</formula>
    </cfRule>
    <cfRule type="containsText" dxfId="494" priority="646" operator="containsText" text="п">
      <formula>NOT(ISERROR(SEARCH("п",R101)))</formula>
    </cfRule>
    <cfRule type="containsText" dxfId="493" priority="647" operator="containsText" text="с">
      <formula>NOT(ISERROR(SEARCH("с",R101)))</formula>
    </cfRule>
    <cfRule type="containsText" dxfId="492" priority="648" operator="containsText" text="к">
      <formula>NOT(ISERROR(SEARCH("к",R101)))</formula>
    </cfRule>
  </conditionalFormatting>
  <conditionalFormatting sqref="R111:S111">
    <cfRule type="containsText" dxfId="491" priority="637" operator="containsText" text="Бр">
      <formula>NOT(ISERROR(SEARCH("Бр",R111)))</formula>
    </cfRule>
    <cfRule type="containsText" dxfId="490" priority="638" operator="containsText" text="Мр">
      <formula>NOT(ISERROR(SEARCH("Мр",R111)))</formula>
    </cfRule>
    <cfRule type="containsText" dxfId="489" priority="639" operator="containsText" text="Па">
      <formula>NOT(ISERROR(SEARCH("Па",R111)))</formula>
    </cfRule>
    <cfRule type="containsText" dxfId="488" priority="640" operator="containsText" text="п">
      <formula>NOT(ISERROR(SEARCH("п",R111)))</formula>
    </cfRule>
    <cfRule type="containsText" dxfId="487" priority="641" operator="containsText" text="с">
      <formula>NOT(ISERROR(SEARCH("с",R111)))</formula>
    </cfRule>
    <cfRule type="containsText" dxfId="486" priority="642" operator="containsText" text="к">
      <formula>NOT(ISERROR(SEARCH("к",R111)))</formula>
    </cfRule>
  </conditionalFormatting>
  <conditionalFormatting sqref="O110">
    <cfRule type="containsText" dxfId="485" priority="565" operator="containsText" text="Бр">
      <formula>NOT(ISERROR(SEARCH("Бр",O110)))</formula>
    </cfRule>
    <cfRule type="containsText" dxfId="484" priority="566" operator="containsText" text="Мр">
      <formula>NOT(ISERROR(SEARCH("Мр",O110)))</formula>
    </cfRule>
    <cfRule type="containsText" dxfId="483" priority="567" operator="containsText" text="Па">
      <formula>NOT(ISERROR(SEARCH("Па",O110)))</formula>
    </cfRule>
    <cfRule type="containsText" dxfId="482" priority="568" operator="containsText" text="п">
      <formula>NOT(ISERROR(SEARCH("п",O110)))</formula>
    </cfRule>
    <cfRule type="containsText" dxfId="481" priority="569" operator="containsText" text="с">
      <formula>NOT(ISERROR(SEARCH("с",O110)))</formula>
    </cfRule>
    <cfRule type="containsText" dxfId="480" priority="570" operator="containsText" text="к">
      <formula>NOT(ISERROR(SEARCH("к",O110)))</formula>
    </cfRule>
  </conditionalFormatting>
  <conditionalFormatting sqref="AK94:AR94 AS95 AP93:AQ93">
    <cfRule type="containsText" dxfId="479" priority="631" operator="containsText" text="Бр">
      <formula>NOT(ISERROR(SEARCH("Бр",AK93)))</formula>
    </cfRule>
    <cfRule type="containsText" dxfId="478" priority="632" operator="containsText" text="Мр">
      <formula>NOT(ISERROR(SEARCH("Мр",AK93)))</formula>
    </cfRule>
    <cfRule type="containsText" dxfId="477" priority="633" operator="containsText" text="Па">
      <formula>NOT(ISERROR(SEARCH("Па",AK93)))</formula>
    </cfRule>
    <cfRule type="containsText" dxfId="476" priority="634" operator="containsText" text="п">
      <formula>NOT(ISERROR(SEARCH("п",AK93)))</formula>
    </cfRule>
    <cfRule type="containsText" dxfId="475" priority="635" operator="containsText" text="с">
      <formula>NOT(ISERROR(SEARCH("с",AK93)))</formula>
    </cfRule>
    <cfRule type="containsText" dxfId="474" priority="636" operator="containsText" text="к">
      <formula>NOT(ISERROR(SEARCH("к",AK93)))</formula>
    </cfRule>
  </conditionalFormatting>
  <conditionalFormatting sqref="AN101:AR101">
    <cfRule type="containsText" dxfId="473" priority="613" operator="containsText" text="Бр">
      <formula>NOT(ISERROR(SEARCH("Бр",AN101)))</formula>
    </cfRule>
    <cfRule type="containsText" dxfId="472" priority="614" operator="containsText" text="Мр">
      <formula>NOT(ISERROR(SEARCH("Мр",AN101)))</formula>
    </cfRule>
    <cfRule type="containsText" dxfId="471" priority="615" operator="containsText" text="Па">
      <formula>NOT(ISERROR(SEARCH("Па",AN101)))</formula>
    </cfRule>
    <cfRule type="containsText" dxfId="470" priority="616" operator="containsText" text="п">
      <formula>NOT(ISERROR(SEARCH("п",AN101)))</formula>
    </cfRule>
    <cfRule type="containsText" dxfId="469" priority="617" operator="containsText" text="с">
      <formula>NOT(ISERROR(SEARCH("с",AN101)))</formula>
    </cfRule>
    <cfRule type="containsText" dxfId="468" priority="618" operator="containsText" text="к">
      <formula>NOT(ISERROR(SEARCH("к",AN101)))</formula>
    </cfRule>
  </conditionalFormatting>
  <conditionalFormatting sqref="J119">
    <cfRule type="containsText" dxfId="467" priority="541" operator="containsText" text="Бр">
      <formula>NOT(ISERROR(SEARCH("Бр",J119)))</formula>
    </cfRule>
    <cfRule type="containsText" dxfId="466" priority="542" operator="containsText" text="Мр">
      <formula>NOT(ISERROR(SEARCH("Мр",J119)))</formula>
    </cfRule>
    <cfRule type="containsText" dxfId="465" priority="543" operator="containsText" text="Па">
      <formula>NOT(ISERROR(SEARCH("Па",J119)))</formula>
    </cfRule>
    <cfRule type="containsText" dxfId="464" priority="544" operator="containsText" text="п">
      <formula>NOT(ISERROR(SEARCH("п",J119)))</formula>
    </cfRule>
    <cfRule type="containsText" dxfId="463" priority="545" operator="containsText" text="с">
      <formula>NOT(ISERROR(SEARCH("с",J119)))</formula>
    </cfRule>
    <cfRule type="containsText" dxfId="462" priority="546" operator="containsText" text="к">
      <formula>NOT(ISERROR(SEARCH("к",J119)))</formula>
    </cfRule>
  </conditionalFormatting>
  <conditionalFormatting sqref="J124:M124">
    <cfRule type="containsText" dxfId="461" priority="535" operator="containsText" text="Бр">
      <formula>NOT(ISERROR(SEARCH("Бр",J124)))</formula>
    </cfRule>
    <cfRule type="containsText" dxfId="460" priority="536" operator="containsText" text="Мр">
      <formula>NOT(ISERROR(SEARCH("Мр",J124)))</formula>
    </cfRule>
    <cfRule type="containsText" dxfId="459" priority="537" operator="containsText" text="Па">
      <formula>NOT(ISERROR(SEARCH("Па",J124)))</formula>
    </cfRule>
    <cfRule type="containsText" dxfId="458" priority="538" operator="containsText" text="п">
      <formula>NOT(ISERROR(SEARCH("п",J124)))</formula>
    </cfRule>
    <cfRule type="containsText" dxfId="457" priority="539" operator="containsText" text="с">
      <formula>NOT(ISERROR(SEARCH("с",J124)))</formula>
    </cfRule>
    <cfRule type="containsText" dxfId="456" priority="540" operator="containsText" text="к">
      <formula>NOT(ISERROR(SEARCH("к",J124)))</formula>
    </cfRule>
  </conditionalFormatting>
  <conditionalFormatting sqref="AD109">
    <cfRule type="containsText" dxfId="455" priority="529" operator="containsText" text="Бр">
      <formula>NOT(ISERROR(SEARCH("Бр",AD109)))</formula>
    </cfRule>
    <cfRule type="containsText" dxfId="454" priority="530" operator="containsText" text="Мр">
      <formula>NOT(ISERROR(SEARCH("Мр",AD109)))</formula>
    </cfRule>
    <cfRule type="containsText" dxfId="453" priority="531" operator="containsText" text="Па">
      <formula>NOT(ISERROR(SEARCH("Па",AD109)))</formula>
    </cfRule>
    <cfRule type="containsText" dxfId="452" priority="532" operator="containsText" text="п">
      <formula>NOT(ISERROR(SEARCH("п",AD109)))</formula>
    </cfRule>
    <cfRule type="containsText" dxfId="451" priority="533" operator="containsText" text="с">
      <formula>NOT(ISERROR(SEARCH("с",AD109)))</formula>
    </cfRule>
    <cfRule type="containsText" dxfId="450" priority="534" operator="containsText" text="к">
      <formula>NOT(ISERROR(SEARCH("к",AD109)))</formula>
    </cfRule>
  </conditionalFormatting>
  <conditionalFormatting sqref="AS109:AS111">
    <cfRule type="containsText" dxfId="449" priority="517" operator="containsText" text="Бр">
      <formula>NOT(ISERROR(SEARCH("Бр",AS109)))</formula>
    </cfRule>
    <cfRule type="containsText" dxfId="448" priority="518" operator="containsText" text="Мр">
      <formula>NOT(ISERROR(SEARCH("Мр",AS109)))</formula>
    </cfRule>
    <cfRule type="containsText" dxfId="447" priority="519" operator="containsText" text="Па">
      <formula>NOT(ISERROR(SEARCH("Па",AS109)))</formula>
    </cfRule>
    <cfRule type="containsText" dxfId="446" priority="520" operator="containsText" text="п">
      <formula>NOT(ISERROR(SEARCH("п",AS109)))</formula>
    </cfRule>
    <cfRule type="containsText" dxfId="445" priority="521" operator="containsText" text="с">
      <formula>NOT(ISERROR(SEARCH("с",AS109)))</formula>
    </cfRule>
    <cfRule type="containsText" dxfId="444" priority="522" operator="containsText" text="к">
      <formula>NOT(ISERROR(SEARCH("к",AS109)))</formula>
    </cfRule>
  </conditionalFormatting>
  <conditionalFormatting sqref="AT97:AV97">
    <cfRule type="containsText" dxfId="443" priority="511" operator="containsText" text="Бр">
      <formula>NOT(ISERROR(SEARCH("Бр",AT97)))</formula>
    </cfRule>
    <cfRule type="containsText" dxfId="442" priority="512" operator="containsText" text="Мр">
      <formula>NOT(ISERROR(SEARCH("Мр",AT97)))</formula>
    </cfRule>
    <cfRule type="containsText" dxfId="441" priority="513" operator="containsText" text="Па">
      <formula>NOT(ISERROR(SEARCH("Па",AT97)))</formula>
    </cfRule>
    <cfRule type="containsText" dxfId="440" priority="514" operator="containsText" text="п">
      <formula>NOT(ISERROR(SEARCH("п",AT97)))</formula>
    </cfRule>
    <cfRule type="containsText" dxfId="439" priority="515" operator="containsText" text="с">
      <formula>NOT(ISERROR(SEARCH("с",AT97)))</formula>
    </cfRule>
    <cfRule type="containsText" dxfId="438" priority="516" operator="containsText" text="к">
      <formula>NOT(ISERROR(SEARCH("к",AT97)))</formula>
    </cfRule>
  </conditionalFormatting>
  <conditionalFormatting sqref="AT114:AV114">
    <cfRule type="containsText" dxfId="437" priority="505" operator="containsText" text="Бр">
      <formula>NOT(ISERROR(SEARCH("Бр",AT114)))</formula>
    </cfRule>
    <cfRule type="containsText" dxfId="436" priority="506" operator="containsText" text="Мр">
      <formula>NOT(ISERROR(SEARCH("Мр",AT114)))</formula>
    </cfRule>
    <cfRule type="containsText" dxfId="435" priority="507" operator="containsText" text="Па">
      <formula>NOT(ISERROR(SEARCH("Па",AT114)))</formula>
    </cfRule>
    <cfRule type="containsText" dxfId="434" priority="508" operator="containsText" text="п">
      <formula>NOT(ISERROR(SEARCH("п",AT114)))</formula>
    </cfRule>
    <cfRule type="containsText" dxfId="433" priority="509" operator="containsText" text="с">
      <formula>NOT(ISERROR(SEARCH("с",AT114)))</formula>
    </cfRule>
    <cfRule type="containsText" dxfId="432" priority="510" operator="containsText" text="к">
      <formula>NOT(ISERROR(SEARCH("к",AT114)))</formula>
    </cfRule>
  </conditionalFormatting>
  <conditionalFormatting sqref="AT99:AV99 AT101:AV102 AU100:AV100">
    <cfRule type="containsText" dxfId="431" priority="499" operator="containsText" text="Бр">
      <formula>NOT(ISERROR(SEARCH("Бр",AT99)))</formula>
    </cfRule>
    <cfRule type="containsText" dxfId="430" priority="500" operator="containsText" text="Мр">
      <formula>NOT(ISERROR(SEARCH("Мр",AT99)))</formula>
    </cfRule>
    <cfRule type="containsText" dxfId="429" priority="501" operator="containsText" text="Па">
      <formula>NOT(ISERROR(SEARCH("Па",AT99)))</formula>
    </cfRule>
    <cfRule type="containsText" dxfId="428" priority="502" operator="containsText" text="п">
      <formula>NOT(ISERROR(SEARCH("п",AT99)))</formula>
    </cfRule>
    <cfRule type="containsText" dxfId="427" priority="503" operator="containsText" text="с">
      <formula>NOT(ISERROR(SEARCH("с",AT99)))</formula>
    </cfRule>
    <cfRule type="containsText" dxfId="426" priority="504" operator="containsText" text="к">
      <formula>NOT(ISERROR(SEARCH("к",AT99)))</formula>
    </cfRule>
  </conditionalFormatting>
  <conditionalFormatting sqref="AT108:AV111">
    <cfRule type="containsText" dxfId="425" priority="493" operator="containsText" text="Бр">
      <formula>NOT(ISERROR(SEARCH("Бр",AT108)))</formula>
    </cfRule>
    <cfRule type="containsText" dxfId="424" priority="494" operator="containsText" text="Мр">
      <formula>NOT(ISERROR(SEARCH("Мр",AT108)))</formula>
    </cfRule>
    <cfRule type="containsText" dxfId="423" priority="495" operator="containsText" text="Па">
      <formula>NOT(ISERROR(SEARCH("Па",AT108)))</formula>
    </cfRule>
    <cfRule type="containsText" dxfId="422" priority="496" operator="containsText" text="п">
      <formula>NOT(ISERROR(SEARCH("п",AT108)))</formula>
    </cfRule>
    <cfRule type="containsText" dxfId="421" priority="497" operator="containsText" text="с">
      <formula>NOT(ISERROR(SEARCH("с",AT108)))</formula>
    </cfRule>
    <cfRule type="containsText" dxfId="420" priority="498" operator="containsText" text="к">
      <formula>NOT(ISERROR(SEARCH("к",AT108)))</formula>
    </cfRule>
  </conditionalFormatting>
  <conditionalFormatting sqref="AT103:AV103">
    <cfRule type="containsText" dxfId="419" priority="487" operator="containsText" text="Бр">
      <formula>NOT(ISERROR(SEARCH("Бр",AT103)))</formula>
    </cfRule>
    <cfRule type="containsText" dxfId="418" priority="488" operator="containsText" text="Мр">
      <formula>NOT(ISERROR(SEARCH("Мр",AT103)))</formula>
    </cfRule>
    <cfRule type="containsText" dxfId="417" priority="489" operator="containsText" text="Па">
      <formula>NOT(ISERROR(SEARCH("Па",AT103)))</formula>
    </cfRule>
    <cfRule type="containsText" dxfId="416" priority="490" operator="containsText" text="п">
      <formula>NOT(ISERROR(SEARCH("п",AT103)))</formula>
    </cfRule>
    <cfRule type="containsText" dxfId="415" priority="491" operator="containsText" text="с">
      <formula>NOT(ISERROR(SEARCH("с",AT103)))</formula>
    </cfRule>
    <cfRule type="containsText" dxfId="414" priority="492" operator="containsText" text="к">
      <formula>NOT(ISERROR(SEARCH("к",AT103)))</formula>
    </cfRule>
  </conditionalFormatting>
  <conditionalFormatting sqref="AT106:AV106">
    <cfRule type="containsText" dxfId="413" priority="481" operator="containsText" text="Бр">
      <formula>NOT(ISERROR(SEARCH("Бр",AT106)))</formula>
    </cfRule>
    <cfRule type="containsText" dxfId="412" priority="482" operator="containsText" text="Мр">
      <formula>NOT(ISERROR(SEARCH("Мр",AT106)))</formula>
    </cfRule>
    <cfRule type="containsText" dxfId="411" priority="483" operator="containsText" text="Па">
      <formula>NOT(ISERROR(SEARCH("Па",AT106)))</formula>
    </cfRule>
    <cfRule type="containsText" dxfId="410" priority="484" operator="containsText" text="п">
      <formula>NOT(ISERROR(SEARCH("п",AT106)))</formula>
    </cfRule>
    <cfRule type="containsText" dxfId="409" priority="485" operator="containsText" text="с">
      <formula>NOT(ISERROR(SEARCH("с",AT106)))</formula>
    </cfRule>
    <cfRule type="containsText" dxfId="408" priority="486" operator="containsText" text="к">
      <formula>NOT(ISERROR(SEARCH("к",AT106)))</formula>
    </cfRule>
  </conditionalFormatting>
  <conditionalFormatting sqref="AT94:AV94 AU93:AV93">
    <cfRule type="containsText" dxfId="407" priority="475" operator="containsText" text="Бр">
      <formula>NOT(ISERROR(SEARCH("Бр",AT93)))</formula>
    </cfRule>
    <cfRule type="containsText" dxfId="406" priority="476" operator="containsText" text="Мр">
      <formula>NOT(ISERROR(SEARCH("Мр",AT93)))</formula>
    </cfRule>
    <cfRule type="containsText" dxfId="405" priority="477" operator="containsText" text="Па">
      <formula>NOT(ISERROR(SEARCH("Па",AT93)))</formula>
    </cfRule>
    <cfRule type="containsText" dxfId="404" priority="478" operator="containsText" text="п">
      <formula>NOT(ISERROR(SEARCH("п",AT93)))</formula>
    </cfRule>
    <cfRule type="containsText" dxfId="403" priority="479" operator="containsText" text="с">
      <formula>NOT(ISERROR(SEARCH("с",AT93)))</formula>
    </cfRule>
    <cfRule type="containsText" dxfId="402" priority="480" operator="containsText" text="к">
      <formula>NOT(ISERROR(SEARCH("к",AT93)))</formula>
    </cfRule>
  </conditionalFormatting>
  <conditionalFormatting sqref="AQ95:AR95">
    <cfRule type="containsText" dxfId="401" priority="469" operator="containsText" text="Бр">
      <formula>NOT(ISERROR(SEARCH("Бр",AQ95)))</formula>
    </cfRule>
    <cfRule type="containsText" dxfId="400" priority="470" operator="containsText" text="Мр">
      <formula>NOT(ISERROR(SEARCH("Мр",AQ95)))</formula>
    </cfRule>
    <cfRule type="containsText" dxfId="399" priority="471" operator="containsText" text="Па">
      <formula>NOT(ISERROR(SEARCH("Па",AQ95)))</formula>
    </cfRule>
    <cfRule type="containsText" dxfId="398" priority="472" operator="containsText" text="п">
      <formula>NOT(ISERROR(SEARCH("п",AQ95)))</formula>
    </cfRule>
    <cfRule type="containsText" dxfId="397" priority="473" operator="containsText" text="с">
      <formula>NOT(ISERROR(SEARCH("с",AQ95)))</formula>
    </cfRule>
    <cfRule type="containsText" dxfId="396" priority="474" operator="containsText" text="к">
      <formula>NOT(ISERROR(SEARCH("к",AQ95)))</formula>
    </cfRule>
  </conditionalFormatting>
  <conditionalFormatting sqref="AT91:AV92">
    <cfRule type="containsText" dxfId="395" priority="463" operator="containsText" text="Бр">
      <formula>NOT(ISERROR(SEARCH("Бр",AT91)))</formula>
    </cfRule>
    <cfRule type="containsText" dxfId="394" priority="464" operator="containsText" text="Мр">
      <formula>NOT(ISERROR(SEARCH("Мр",AT91)))</formula>
    </cfRule>
    <cfRule type="containsText" dxfId="393" priority="465" operator="containsText" text="Па">
      <formula>NOT(ISERROR(SEARCH("Па",AT91)))</formula>
    </cfRule>
    <cfRule type="containsText" dxfId="392" priority="466" operator="containsText" text="п">
      <formula>NOT(ISERROR(SEARCH("п",AT91)))</formula>
    </cfRule>
    <cfRule type="containsText" dxfId="391" priority="467" operator="containsText" text="с">
      <formula>NOT(ISERROR(SEARCH("с",AT91)))</formula>
    </cfRule>
    <cfRule type="containsText" dxfId="390" priority="468" operator="containsText" text="к">
      <formula>NOT(ISERROR(SEARCH("к",AT91)))</formula>
    </cfRule>
  </conditionalFormatting>
  <conditionalFormatting sqref="N94">
    <cfRule type="containsText" dxfId="389" priority="457" operator="containsText" text="Бр">
      <formula>NOT(ISERROR(SEARCH("Бр",N94)))</formula>
    </cfRule>
    <cfRule type="containsText" dxfId="388" priority="458" operator="containsText" text="Мр">
      <formula>NOT(ISERROR(SEARCH("Мр",N94)))</formula>
    </cfRule>
    <cfRule type="containsText" dxfId="387" priority="459" operator="containsText" text="Па">
      <formula>NOT(ISERROR(SEARCH("Па",N94)))</formula>
    </cfRule>
    <cfRule type="containsText" dxfId="386" priority="460" operator="containsText" text="п">
      <formula>NOT(ISERROR(SEARCH("п",N94)))</formula>
    </cfRule>
    <cfRule type="containsText" dxfId="385" priority="461" operator="containsText" text="с">
      <formula>NOT(ISERROR(SEARCH("с",N94)))</formula>
    </cfRule>
    <cfRule type="containsText" dxfId="384" priority="462" operator="containsText" text="к">
      <formula>NOT(ISERROR(SEARCH("к",N94)))</formula>
    </cfRule>
  </conditionalFormatting>
  <conditionalFormatting sqref="AT95:AV95">
    <cfRule type="containsText" dxfId="383" priority="451" operator="containsText" text="Бр">
      <formula>NOT(ISERROR(SEARCH("Бр",AT95)))</formula>
    </cfRule>
    <cfRule type="containsText" dxfId="382" priority="452" operator="containsText" text="Мр">
      <formula>NOT(ISERROR(SEARCH("Мр",AT95)))</formula>
    </cfRule>
    <cfRule type="containsText" dxfId="381" priority="453" operator="containsText" text="Па">
      <formula>NOT(ISERROR(SEARCH("Па",AT95)))</formula>
    </cfRule>
    <cfRule type="containsText" dxfId="380" priority="454" operator="containsText" text="п">
      <formula>NOT(ISERROR(SEARCH("п",AT95)))</formula>
    </cfRule>
    <cfRule type="containsText" dxfId="379" priority="455" operator="containsText" text="с">
      <formula>NOT(ISERROR(SEARCH("с",AT95)))</formula>
    </cfRule>
    <cfRule type="containsText" dxfId="378" priority="456" operator="containsText" text="к">
      <formula>NOT(ISERROR(SEARCH("к",AT95)))</formula>
    </cfRule>
  </conditionalFormatting>
  <conditionalFormatting sqref="T96">
    <cfRule type="containsText" dxfId="377" priority="445" operator="containsText" text="Бр">
      <formula>NOT(ISERROR(SEARCH("Бр",T96)))</formula>
    </cfRule>
    <cfRule type="containsText" dxfId="376" priority="446" operator="containsText" text="Мр">
      <formula>NOT(ISERROR(SEARCH("Мр",T96)))</formula>
    </cfRule>
    <cfRule type="containsText" dxfId="375" priority="447" operator="containsText" text="Па">
      <formula>NOT(ISERROR(SEARCH("Па",T96)))</formula>
    </cfRule>
    <cfRule type="containsText" dxfId="374" priority="448" operator="containsText" text="п">
      <formula>NOT(ISERROR(SEARCH("п",T96)))</formula>
    </cfRule>
    <cfRule type="containsText" dxfId="373" priority="449" operator="containsText" text="с">
      <formula>NOT(ISERROR(SEARCH("с",T96)))</formula>
    </cfRule>
    <cfRule type="containsText" dxfId="372" priority="450" operator="containsText" text="к">
      <formula>NOT(ISERROR(SEARCH("к",T96)))</formula>
    </cfRule>
  </conditionalFormatting>
  <conditionalFormatting sqref="T105">
    <cfRule type="containsText" dxfId="371" priority="439" operator="containsText" text="Бр">
      <formula>NOT(ISERROR(SEARCH("Бр",T105)))</formula>
    </cfRule>
    <cfRule type="containsText" dxfId="370" priority="440" operator="containsText" text="Мр">
      <formula>NOT(ISERROR(SEARCH("Мр",T105)))</formula>
    </cfRule>
    <cfRule type="containsText" dxfId="369" priority="441" operator="containsText" text="Па">
      <formula>NOT(ISERROR(SEARCH("Па",T105)))</formula>
    </cfRule>
    <cfRule type="containsText" dxfId="368" priority="442" operator="containsText" text="п">
      <formula>NOT(ISERROR(SEARCH("п",T105)))</formula>
    </cfRule>
    <cfRule type="containsText" dxfId="367" priority="443" operator="containsText" text="с">
      <formula>NOT(ISERROR(SEARCH("с",T105)))</formula>
    </cfRule>
    <cfRule type="containsText" dxfId="366" priority="444" operator="containsText" text="к">
      <formula>NOT(ISERROR(SEARCH("к",T105)))</formula>
    </cfRule>
  </conditionalFormatting>
  <conditionalFormatting sqref="K101:Q101">
    <cfRule type="containsText" dxfId="365" priority="433" operator="containsText" text="Бр">
      <formula>NOT(ISERROR(SEARCH("Бр",K101)))</formula>
    </cfRule>
    <cfRule type="containsText" dxfId="364" priority="434" operator="containsText" text="Мр">
      <formula>NOT(ISERROR(SEARCH("Мр",K101)))</formula>
    </cfRule>
    <cfRule type="containsText" dxfId="363" priority="435" operator="containsText" text="Па">
      <formula>NOT(ISERROR(SEARCH("Па",K101)))</formula>
    </cfRule>
    <cfRule type="containsText" dxfId="362" priority="436" operator="containsText" text="п">
      <formula>NOT(ISERROR(SEARCH("п",K101)))</formula>
    </cfRule>
    <cfRule type="containsText" dxfId="361" priority="437" operator="containsText" text="с">
      <formula>NOT(ISERROR(SEARCH("с",K101)))</formula>
    </cfRule>
    <cfRule type="containsText" dxfId="360" priority="438" operator="containsText" text="к">
      <formula>NOT(ISERROR(SEARCH("к",K101)))</formula>
    </cfRule>
  </conditionalFormatting>
  <conditionalFormatting sqref="K104:Q104">
    <cfRule type="containsText" dxfId="359" priority="427" operator="containsText" text="Бр">
      <formula>NOT(ISERROR(SEARCH("Бр",K104)))</formula>
    </cfRule>
    <cfRule type="containsText" dxfId="358" priority="428" operator="containsText" text="Мр">
      <formula>NOT(ISERROR(SEARCH("Мр",K104)))</formula>
    </cfRule>
    <cfRule type="containsText" dxfId="357" priority="429" operator="containsText" text="Па">
      <formula>NOT(ISERROR(SEARCH("Па",K104)))</formula>
    </cfRule>
    <cfRule type="containsText" dxfId="356" priority="430" operator="containsText" text="п">
      <formula>NOT(ISERROR(SEARCH("п",K104)))</formula>
    </cfRule>
    <cfRule type="containsText" dxfId="355" priority="431" operator="containsText" text="с">
      <formula>NOT(ISERROR(SEARCH("с",K104)))</formula>
    </cfRule>
    <cfRule type="containsText" dxfId="354" priority="432" operator="containsText" text="к">
      <formula>NOT(ISERROR(SEARCH("к",K104)))</formula>
    </cfRule>
  </conditionalFormatting>
  <conditionalFormatting sqref="R104:S104">
    <cfRule type="containsText" dxfId="353" priority="421" operator="containsText" text="Бр">
      <formula>NOT(ISERROR(SEARCH("Бр",R104)))</formula>
    </cfRule>
    <cfRule type="containsText" dxfId="352" priority="422" operator="containsText" text="Мр">
      <formula>NOT(ISERROR(SEARCH("Мр",R104)))</formula>
    </cfRule>
    <cfRule type="containsText" dxfId="351" priority="423" operator="containsText" text="Па">
      <formula>NOT(ISERROR(SEARCH("Па",R104)))</formula>
    </cfRule>
    <cfRule type="containsText" dxfId="350" priority="424" operator="containsText" text="п">
      <formula>NOT(ISERROR(SEARCH("п",R104)))</formula>
    </cfRule>
    <cfRule type="containsText" dxfId="349" priority="425" operator="containsText" text="с">
      <formula>NOT(ISERROR(SEARCH("с",R104)))</formula>
    </cfRule>
    <cfRule type="containsText" dxfId="348" priority="426" operator="containsText" text="к">
      <formula>NOT(ISERROR(SEARCH("к",R104)))</formula>
    </cfRule>
  </conditionalFormatting>
  <conditionalFormatting sqref="O94:Q94">
    <cfRule type="containsText" dxfId="347" priority="415" operator="containsText" text="Бр">
      <formula>NOT(ISERROR(SEARCH("Бр",O94)))</formula>
    </cfRule>
    <cfRule type="containsText" dxfId="346" priority="416" operator="containsText" text="Мр">
      <formula>NOT(ISERROR(SEARCH("Мр",O94)))</formula>
    </cfRule>
    <cfRule type="containsText" dxfId="345" priority="417" operator="containsText" text="Па">
      <formula>NOT(ISERROR(SEARCH("Па",O94)))</formula>
    </cfRule>
    <cfRule type="containsText" dxfId="344" priority="418" operator="containsText" text="п">
      <formula>NOT(ISERROR(SEARCH("п",O94)))</formula>
    </cfRule>
    <cfRule type="containsText" dxfId="343" priority="419" operator="containsText" text="с">
      <formula>NOT(ISERROR(SEARCH("с",O94)))</formula>
    </cfRule>
    <cfRule type="containsText" dxfId="342" priority="420" operator="containsText" text="к">
      <formula>NOT(ISERROR(SEARCH("к",O94)))</formula>
    </cfRule>
  </conditionalFormatting>
  <conditionalFormatting sqref="R94:S94">
    <cfRule type="containsText" dxfId="341" priority="409" operator="containsText" text="Бр">
      <formula>NOT(ISERROR(SEARCH("Бр",R94)))</formula>
    </cfRule>
    <cfRule type="containsText" dxfId="340" priority="410" operator="containsText" text="Мр">
      <formula>NOT(ISERROR(SEARCH("Мр",R94)))</formula>
    </cfRule>
    <cfRule type="containsText" dxfId="339" priority="411" operator="containsText" text="Па">
      <formula>NOT(ISERROR(SEARCH("Па",R94)))</formula>
    </cfRule>
    <cfRule type="containsText" dxfId="338" priority="412" operator="containsText" text="п">
      <formula>NOT(ISERROR(SEARCH("п",R94)))</formula>
    </cfRule>
    <cfRule type="containsText" dxfId="337" priority="413" operator="containsText" text="с">
      <formula>NOT(ISERROR(SEARCH("с",R94)))</formula>
    </cfRule>
    <cfRule type="containsText" dxfId="336" priority="414" operator="containsText" text="к">
      <formula>NOT(ISERROR(SEARCH("к",R94)))</formula>
    </cfRule>
  </conditionalFormatting>
  <conditionalFormatting sqref="AO102:AO103">
    <cfRule type="containsText" dxfId="335" priority="397" operator="containsText" text="Бр">
      <formula>NOT(ISERROR(SEARCH("Бр",AO102)))</formula>
    </cfRule>
    <cfRule type="containsText" dxfId="334" priority="398" operator="containsText" text="Мр">
      <formula>NOT(ISERROR(SEARCH("Мр",AO102)))</formula>
    </cfRule>
    <cfRule type="containsText" dxfId="333" priority="399" operator="containsText" text="Па">
      <formula>NOT(ISERROR(SEARCH("Па",AO102)))</formula>
    </cfRule>
    <cfRule type="containsText" dxfId="332" priority="400" operator="containsText" text="п">
      <formula>NOT(ISERROR(SEARCH("п",AO102)))</formula>
    </cfRule>
    <cfRule type="containsText" dxfId="331" priority="401" operator="containsText" text="с">
      <formula>NOT(ISERROR(SEARCH("с",AO102)))</formula>
    </cfRule>
    <cfRule type="containsText" dxfId="330" priority="402" operator="containsText" text="к">
      <formula>NOT(ISERROR(SEARCH("к",AO102)))</formula>
    </cfRule>
  </conditionalFormatting>
  <conditionalFormatting sqref="N111">
    <cfRule type="containsText" dxfId="329" priority="391" operator="containsText" text="Бр">
      <formula>NOT(ISERROR(SEARCH("Бр",N111)))</formula>
    </cfRule>
    <cfRule type="containsText" dxfId="328" priority="392" operator="containsText" text="Мр">
      <formula>NOT(ISERROR(SEARCH("Мр",N111)))</formula>
    </cfRule>
    <cfRule type="containsText" dxfId="327" priority="393" operator="containsText" text="Па">
      <formula>NOT(ISERROR(SEARCH("Па",N111)))</formula>
    </cfRule>
    <cfRule type="containsText" dxfId="326" priority="394" operator="containsText" text="п">
      <formula>NOT(ISERROR(SEARCH("п",N111)))</formula>
    </cfRule>
    <cfRule type="containsText" dxfId="325" priority="395" operator="containsText" text="с">
      <formula>NOT(ISERROR(SEARCH("с",N111)))</formula>
    </cfRule>
    <cfRule type="containsText" dxfId="324" priority="396" operator="containsText" text="к">
      <formula>NOT(ISERROR(SEARCH("к",N111)))</formula>
    </cfRule>
  </conditionalFormatting>
  <conditionalFormatting sqref="O111">
    <cfRule type="containsText" dxfId="323" priority="385" operator="containsText" text="Бр">
      <formula>NOT(ISERROR(SEARCH("Бр",O111)))</formula>
    </cfRule>
    <cfRule type="containsText" dxfId="322" priority="386" operator="containsText" text="Мр">
      <formula>NOT(ISERROR(SEARCH("Мр",O111)))</formula>
    </cfRule>
    <cfRule type="containsText" dxfId="321" priority="387" operator="containsText" text="Па">
      <formula>NOT(ISERROR(SEARCH("Па",O111)))</formula>
    </cfRule>
    <cfRule type="containsText" dxfId="320" priority="388" operator="containsText" text="п">
      <formula>NOT(ISERROR(SEARCH("п",O111)))</formula>
    </cfRule>
    <cfRule type="containsText" dxfId="319" priority="389" operator="containsText" text="с">
      <formula>NOT(ISERROR(SEARCH("с",O111)))</formula>
    </cfRule>
    <cfRule type="containsText" dxfId="318" priority="390" operator="containsText" text="к">
      <formula>NOT(ISERROR(SEARCH("к",O111)))</formula>
    </cfRule>
  </conditionalFormatting>
  <conditionalFormatting sqref="P110:Q111">
    <cfRule type="containsText" dxfId="317" priority="373" operator="containsText" text="Бр">
      <formula>NOT(ISERROR(SEARCH("Бр",P110)))</formula>
    </cfRule>
    <cfRule type="containsText" dxfId="316" priority="374" operator="containsText" text="Мр">
      <formula>NOT(ISERROR(SEARCH("Мр",P110)))</formula>
    </cfRule>
    <cfRule type="containsText" dxfId="315" priority="375" operator="containsText" text="Па">
      <formula>NOT(ISERROR(SEARCH("Па",P110)))</formula>
    </cfRule>
    <cfRule type="containsText" dxfId="314" priority="376" operator="containsText" text="п">
      <formula>NOT(ISERROR(SEARCH("п",P110)))</formula>
    </cfRule>
    <cfRule type="containsText" dxfId="313" priority="377" operator="containsText" text="с">
      <formula>NOT(ISERROR(SEARCH("с",P110)))</formula>
    </cfRule>
    <cfRule type="containsText" dxfId="312" priority="378" operator="containsText" text="к">
      <formula>NOT(ISERROR(SEARCH("к",P110)))</formula>
    </cfRule>
  </conditionalFormatting>
  <conditionalFormatting sqref="J105:O105">
    <cfRule type="containsText" dxfId="311" priority="367" operator="containsText" text="Бр">
      <formula>NOT(ISERROR(SEARCH("Бр",J105)))</formula>
    </cfRule>
    <cfRule type="containsText" dxfId="310" priority="368" operator="containsText" text="Мр">
      <formula>NOT(ISERROR(SEARCH("Мр",J105)))</formula>
    </cfRule>
    <cfRule type="containsText" dxfId="309" priority="369" operator="containsText" text="Па">
      <formula>NOT(ISERROR(SEARCH("Па",J105)))</formula>
    </cfRule>
    <cfRule type="containsText" dxfId="308" priority="370" operator="containsText" text="п">
      <formula>NOT(ISERROR(SEARCH("п",J105)))</formula>
    </cfRule>
    <cfRule type="containsText" dxfId="307" priority="371" operator="containsText" text="с">
      <formula>NOT(ISERROR(SEARCH("с",J105)))</formula>
    </cfRule>
    <cfRule type="containsText" dxfId="306" priority="372" operator="containsText" text="к">
      <formula>NOT(ISERROR(SEARCH("к",J105)))</formula>
    </cfRule>
  </conditionalFormatting>
  <conditionalFormatting sqref="J96:O96">
    <cfRule type="containsText" dxfId="305" priority="361" operator="containsText" text="Бр">
      <formula>NOT(ISERROR(SEARCH("Бр",J96)))</formula>
    </cfRule>
    <cfRule type="containsText" dxfId="304" priority="362" operator="containsText" text="Мр">
      <formula>NOT(ISERROR(SEARCH("Мр",J96)))</formula>
    </cfRule>
    <cfRule type="containsText" dxfId="303" priority="363" operator="containsText" text="Па">
      <formula>NOT(ISERROR(SEARCH("Па",J96)))</formula>
    </cfRule>
    <cfRule type="containsText" dxfId="302" priority="364" operator="containsText" text="п">
      <formula>NOT(ISERROR(SEARCH("п",J96)))</formula>
    </cfRule>
    <cfRule type="containsText" dxfId="301" priority="365" operator="containsText" text="с">
      <formula>NOT(ISERROR(SEARCH("с",J96)))</formula>
    </cfRule>
    <cfRule type="containsText" dxfId="300" priority="366" operator="containsText" text="к">
      <formula>NOT(ISERROR(SEARCH("к",J96)))</formula>
    </cfRule>
  </conditionalFormatting>
  <conditionalFormatting sqref="J113:L113 N113:O113">
    <cfRule type="containsText" dxfId="299" priority="355" operator="containsText" text="Бр">
      <formula>NOT(ISERROR(SEARCH("Бр",J113)))</formula>
    </cfRule>
    <cfRule type="containsText" dxfId="298" priority="356" operator="containsText" text="Мр">
      <formula>NOT(ISERROR(SEARCH("Мр",J113)))</formula>
    </cfRule>
    <cfRule type="containsText" dxfId="297" priority="357" operator="containsText" text="Па">
      <formula>NOT(ISERROR(SEARCH("Па",J113)))</formula>
    </cfRule>
    <cfRule type="containsText" dxfId="296" priority="358" operator="containsText" text="п">
      <formula>NOT(ISERROR(SEARCH("п",J113)))</formula>
    </cfRule>
    <cfRule type="containsText" dxfId="295" priority="359" operator="containsText" text="с">
      <formula>NOT(ISERROR(SEARCH("с",J113)))</formula>
    </cfRule>
    <cfRule type="containsText" dxfId="294" priority="360" operator="containsText" text="к">
      <formula>NOT(ISERROR(SEARCH("к",J113)))</formula>
    </cfRule>
  </conditionalFormatting>
  <conditionalFormatting sqref="M114">
    <cfRule type="containsText" dxfId="293" priority="349" operator="containsText" text="Бр">
      <formula>NOT(ISERROR(SEARCH("Бр",M114)))</formula>
    </cfRule>
    <cfRule type="containsText" dxfId="292" priority="350" operator="containsText" text="Мр">
      <formula>NOT(ISERROR(SEARCH("Мр",M114)))</formula>
    </cfRule>
    <cfRule type="containsText" dxfId="291" priority="351" operator="containsText" text="Па">
      <formula>NOT(ISERROR(SEARCH("Па",M114)))</formula>
    </cfRule>
    <cfRule type="containsText" dxfId="290" priority="352" operator="containsText" text="п">
      <formula>NOT(ISERROR(SEARCH("п",M114)))</formula>
    </cfRule>
    <cfRule type="containsText" dxfId="289" priority="353" operator="containsText" text="с">
      <formula>NOT(ISERROR(SEARCH("с",M114)))</formula>
    </cfRule>
    <cfRule type="containsText" dxfId="288" priority="354" operator="containsText" text="к">
      <formula>NOT(ISERROR(SEARCH("к",M114)))</formula>
    </cfRule>
  </conditionalFormatting>
  <conditionalFormatting sqref="M113">
    <cfRule type="containsText" dxfId="287" priority="343" operator="containsText" text="Бр">
      <formula>NOT(ISERROR(SEARCH("Бр",M113)))</formula>
    </cfRule>
    <cfRule type="containsText" dxfId="286" priority="344" operator="containsText" text="Мр">
      <formula>NOT(ISERROR(SEARCH("Мр",M113)))</formula>
    </cfRule>
    <cfRule type="containsText" dxfId="285" priority="345" operator="containsText" text="Па">
      <formula>NOT(ISERROR(SEARCH("Па",M113)))</formula>
    </cfRule>
    <cfRule type="containsText" dxfId="284" priority="346" operator="containsText" text="п">
      <formula>NOT(ISERROR(SEARCH("п",M113)))</formula>
    </cfRule>
    <cfRule type="containsText" dxfId="283" priority="347" operator="containsText" text="с">
      <formula>NOT(ISERROR(SEARCH("с",M113)))</formula>
    </cfRule>
    <cfRule type="containsText" dxfId="282" priority="348" operator="containsText" text="к">
      <formula>NOT(ISERROR(SEARCH("к",M113)))</formula>
    </cfRule>
  </conditionalFormatting>
  <conditionalFormatting sqref="T113">
    <cfRule type="containsText" dxfId="281" priority="337" operator="containsText" text="Бр">
      <formula>NOT(ISERROR(SEARCH("Бр",T113)))</formula>
    </cfRule>
    <cfRule type="containsText" dxfId="280" priority="338" operator="containsText" text="Мр">
      <formula>NOT(ISERROR(SEARCH("Мр",T113)))</formula>
    </cfRule>
    <cfRule type="containsText" dxfId="279" priority="339" operator="containsText" text="Па">
      <formula>NOT(ISERROR(SEARCH("Па",T113)))</formula>
    </cfRule>
    <cfRule type="containsText" dxfId="278" priority="340" operator="containsText" text="п">
      <formula>NOT(ISERROR(SEARCH("п",T113)))</formula>
    </cfRule>
    <cfRule type="containsText" dxfId="277" priority="341" operator="containsText" text="с">
      <formula>NOT(ISERROR(SEARCH("с",T113)))</formula>
    </cfRule>
    <cfRule type="containsText" dxfId="276" priority="342" operator="containsText" text="к">
      <formula>NOT(ISERROR(SEARCH("к",T113)))</formula>
    </cfRule>
  </conditionalFormatting>
  <conditionalFormatting sqref="U117:V117">
    <cfRule type="containsText" dxfId="275" priority="331" operator="containsText" text="Бр">
      <formula>NOT(ISERROR(SEARCH("Бр",U117)))</formula>
    </cfRule>
    <cfRule type="containsText" dxfId="274" priority="332" operator="containsText" text="Мр">
      <formula>NOT(ISERROR(SEARCH("Мр",U117)))</formula>
    </cfRule>
    <cfRule type="containsText" dxfId="273" priority="333" operator="containsText" text="Па">
      <formula>NOT(ISERROR(SEARCH("Па",U117)))</formula>
    </cfRule>
    <cfRule type="containsText" dxfId="272" priority="334" operator="containsText" text="п">
      <formula>NOT(ISERROR(SEARCH("п",U117)))</formula>
    </cfRule>
    <cfRule type="containsText" dxfId="271" priority="335" operator="containsText" text="с">
      <formula>NOT(ISERROR(SEARCH("с",U117)))</formula>
    </cfRule>
    <cfRule type="containsText" dxfId="270" priority="336" operator="containsText" text="к">
      <formula>NOT(ISERROR(SEARCH("к",U117)))</formula>
    </cfRule>
  </conditionalFormatting>
  <conditionalFormatting sqref="R117:S117">
    <cfRule type="containsText" dxfId="269" priority="325" operator="containsText" text="Бр">
      <formula>NOT(ISERROR(SEARCH("Бр",R117)))</formula>
    </cfRule>
    <cfRule type="containsText" dxfId="268" priority="326" operator="containsText" text="Мр">
      <formula>NOT(ISERROR(SEARCH("Мр",R117)))</formula>
    </cfRule>
    <cfRule type="containsText" dxfId="267" priority="327" operator="containsText" text="Па">
      <formula>NOT(ISERROR(SEARCH("Па",R117)))</formula>
    </cfRule>
    <cfRule type="containsText" dxfId="266" priority="328" operator="containsText" text="п">
      <formula>NOT(ISERROR(SEARCH("п",R117)))</formula>
    </cfRule>
    <cfRule type="containsText" dxfId="265" priority="329" operator="containsText" text="с">
      <formula>NOT(ISERROR(SEARCH("с",R117)))</formula>
    </cfRule>
    <cfRule type="containsText" dxfId="264" priority="330" operator="containsText" text="к">
      <formula>NOT(ISERROR(SEARCH("к",R117)))</formula>
    </cfRule>
  </conditionalFormatting>
  <conditionalFormatting sqref="J117:L117 N117:O117">
    <cfRule type="containsText" dxfId="263" priority="319" operator="containsText" text="Бр">
      <formula>NOT(ISERROR(SEARCH("Бр",J117)))</formula>
    </cfRule>
    <cfRule type="containsText" dxfId="262" priority="320" operator="containsText" text="Мр">
      <formula>NOT(ISERROR(SEARCH("Мр",J117)))</formula>
    </cfRule>
    <cfRule type="containsText" dxfId="261" priority="321" operator="containsText" text="Па">
      <formula>NOT(ISERROR(SEARCH("Па",J117)))</formula>
    </cfRule>
    <cfRule type="containsText" dxfId="260" priority="322" operator="containsText" text="п">
      <formula>NOT(ISERROR(SEARCH("п",J117)))</formula>
    </cfRule>
    <cfRule type="containsText" dxfId="259" priority="323" operator="containsText" text="с">
      <formula>NOT(ISERROR(SEARCH("с",J117)))</formula>
    </cfRule>
    <cfRule type="containsText" dxfId="258" priority="324" operator="containsText" text="к">
      <formula>NOT(ISERROR(SEARCH("к",J117)))</formula>
    </cfRule>
  </conditionalFormatting>
  <conditionalFormatting sqref="T117">
    <cfRule type="containsText" dxfId="257" priority="313" operator="containsText" text="Бр">
      <formula>NOT(ISERROR(SEARCH("Бр",T117)))</formula>
    </cfRule>
    <cfRule type="containsText" dxfId="256" priority="314" operator="containsText" text="Мр">
      <formula>NOT(ISERROR(SEARCH("Мр",T117)))</formula>
    </cfRule>
    <cfRule type="containsText" dxfId="255" priority="315" operator="containsText" text="Па">
      <formula>NOT(ISERROR(SEARCH("Па",T117)))</formula>
    </cfRule>
    <cfRule type="containsText" dxfId="254" priority="316" operator="containsText" text="п">
      <formula>NOT(ISERROR(SEARCH("п",T117)))</formula>
    </cfRule>
    <cfRule type="containsText" dxfId="253" priority="317" operator="containsText" text="с">
      <formula>NOT(ISERROR(SEARCH("с",T117)))</formula>
    </cfRule>
    <cfRule type="containsText" dxfId="252" priority="318" operator="containsText" text="к">
      <formula>NOT(ISERROR(SEARCH("к",T117)))</formula>
    </cfRule>
  </conditionalFormatting>
  <conditionalFormatting sqref="M118">
    <cfRule type="containsText" dxfId="251" priority="307" operator="containsText" text="Бр">
      <formula>NOT(ISERROR(SEARCH("Бр",M118)))</formula>
    </cfRule>
    <cfRule type="containsText" dxfId="250" priority="308" operator="containsText" text="Мр">
      <formula>NOT(ISERROR(SEARCH("Мр",M118)))</formula>
    </cfRule>
    <cfRule type="containsText" dxfId="249" priority="309" operator="containsText" text="Па">
      <formula>NOT(ISERROR(SEARCH("Па",M118)))</formula>
    </cfRule>
    <cfRule type="containsText" dxfId="248" priority="310" operator="containsText" text="п">
      <formula>NOT(ISERROR(SEARCH("п",M118)))</formula>
    </cfRule>
    <cfRule type="containsText" dxfId="247" priority="311" operator="containsText" text="с">
      <formula>NOT(ISERROR(SEARCH("с",M118)))</formula>
    </cfRule>
    <cfRule type="containsText" dxfId="246" priority="312" operator="containsText" text="к">
      <formula>NOT(ISERROR(SEARCH("к",M118)))</formula>
    </cfRule>
  </conditionalFormatting>
  <conditionalFormatting sqref="M117">
    <cfRule type="containsText" dxfId="245" priority="301" operator="containsText" text="Бр">
      <formula>NOT(ISERROR(SEARCH("Бр",M117)))</formula>
    </cfRule>
    <cfRule type="containsText" dxfId="244" priority="302" operator="containsText" text="Мр">
      <formula>NOT(ISERROR(SEARCH("Мр",M117)))</formula>
    </cfRule>
    <cfRule type="containsText" dxfId="243" priority="303" operator="containsText" text="Па">
      <formula>NOT(ISERROR(SEARCH("Па",M117)))</formula>
    </cfRule>
    <cfRule type="containsText" dxfId="242" priority="304" operator="containsText" text="п">
      <formula>NOT(ISERROR(SEARCH("п",M117)))</formula>
    </cfRule>
    <cfRule type="containsText" dxfId="241" priority="305" operator="containsText" text="с">
      <formula>NOT(ISERROR(SEARCH("с",M117)))</formula>
    </cfRule>
    <cfRule type="containsText" dxfId="240" priority="306" operator="containsText" text="к">
      <formula>NOT(ISERROR(SEARCH("к",M117)))</formula>
    </cfRule>
  </conditionalFormatting>
  <conditionalFormatting sqref="Q118">
    <cfRule type="containsText" dxfId="239" priority="295" operator="containsText" text="Бр">
      <formula>NOT(ISERROR(SEARCH("Бр",Q118)))</formula>
    </cfRule>
    <cfRule type="containsText" dxfId="238" priority="296" operator="containsText" text="Мр">
      <formula>NOT(ISERROR(SEARCH("Мр",Q118)))</formula>
    </cfRule>
    <cfRule type="containsText" dxfId="237" priority="297" operator="containsText" text="Па">
      <formula>NOT(ISERROR(SEARCH("Па",Q118)))</formula>
    </cfRule>
    <cfRule type="containsText" dxfId="236" priority="298" operator="containsText" text="п">
      <formula>NOT(ISERROR(SEARCH("п",Q118)))</formula>
    </cfRule>
    <cfRule type="containsText" dxfId="235" priority="299" operator="containsText" text="с">
      <formula>NOT(ISERROR(SEARCH("с",Q118)))</formula>
    </cfRule>
    <cfRule type="containsText" dxfId="234" priority="300" operator="containsText" text="к">
      <formula>NOT(ISERROR(SEARCH("к",Q118)))</formula>
    </cfRule>
  </conditionalFormatting>
  <conditionalFormatting sqref="P118">
    <cfRule type="containsText" dxfId="233" priority="289" operator="containsText" text="Бр">
      <formula>NOT(ISERROR(SEARCH("Бр",P118)))</formula>
    </cfRule>
    <cfRule type="containsText" dxfId="232" priority="290" operator="containsText" text="Мр">
      <formula>NOT(ISERROR(SEARCH("Мр",P118)))</formula>
    </cfRule>
    <cfRule type="containsText" dxfId="231" priority="291" operator="containsText" text="Па">
      <formula>NOT(ISERROR(SEARCH("Па",P118)))</formula>
    </cfRule>
    <cfRule type="containsText" dxfId="230" priority="292" operator="containsText" text="п">
      <formula>NOT(ISERROR(SEARCH("п",P118)))</formula>
    </cfRule>
    <cfRule type="containsText" dxfId="229" priority="293" operator="containsText" text="с">
      <formula>NOT(ISERROR(SEARCH("с",P118)))</formula>
    </cfRule>
    <cfRule type="containsText" dxfId="228" priority="294" operator="containsText" text="к">
      <formula>NOT(ISERROR(SEARCH("к",P118)))</formula>
    </cfRule>
  </conditionalFormatting>
  <conditionalFormatting sqref="K119:L119">
    <cfRule type="containsText" dxfId="227" priority="283" operator="containsText" text="Бр">
      <formula>NOT(ISERROR(SEARCH("Бр",K119)))</formula>
    </cfRule>
    <cfRule type="containsText" dxfId="226" priority="284" operator="containsText" text="Мр">
      <formula>NOT(ISERROR(SEARCH("Мр",K119)))</formula>
    </cfRule>
    <cfRule type="containsText" dxfId="225" priority="285" operator="containsText" text="Па">
      <formula>NOT(ISERROR(SEARCH("Па",K119)))</formula>
    </cfRule>
    <cfRule type="containsText" dxfId="224" priority="286" operator="containsText" text="п">
      <formula>NOT(ISERROR(SEARCH("п",K119)))</formula>
    </cfRule>
    <cfRule type="containsText" dxfId="223" priority="287" operator="containsText" text="с">
      <formula>NOT(ISERROR(SEARCH("с",K119)))</formula>
    </cfRule>
    <cfRule type="containsText" dxfId="222" priority="288" operator="containsText" text="к">
      <formula>NOT(ISERROR(SEARCH("к",K119)))</formula>
    </cfRule>
  </conditionalFormatting>
  <conditionalFormatting sqref="Q117">
    <cfRule type="containsText" dxfId="221" priority="277" operator="containsText" text="Бр">
      <formula>NOT(ISERROR(SEARCH("Бр",Q117)))</formula>
    </cfRule>
    <cfRule type="containsText" dxfId="220" priority="278" operator="containsText" text="Мр">
      <formula>NOT(ISERROR(SEARCH("Мр",Q117)))</formula>
    </cfRule>
    <cfRule type="containsText" dxfId="219" priority="279" operator="containsText" text="Па">
      <formula>NOT(ISERROR(SEARCH("Па",Q117)))</formula>
    </cfRule>
    <cfRule type="containsText" dxfId="218" priority="280" operator="containsText" text="п">
      <formula>NOT(ISERROR(SEARCH("п",Q117)))</formula>
    </cfRule>
    <cfRule type="containsText" dxfId="217" priority="281" operator="containsText" text="с">
      <formula>NOT(ISERROR(SEARCH("с",Q117)))</formula>
    </cfRule>
    <cfRule type="containsText" dxfId="216" priority="282" operator="containsText" text="к">
      <formula>NOT(ISERROR(SEARCH("к",Q117)))</formula>
    </cfRule>
  </conditionalFormatting>
  <conditionalFormatting sqref="P117">
    <cfRule type="containsText" dxfId="215" priority="271" operator="containsText" text="Бр">
      <formula>NOT(ISERROR(SEARCH("Бр",P117)))</formula>
    </cfRule>
    <cfRule type="containsText" dxfId="214" priority="272" operator="containsText" text="Мр">
      <formula>NOT(ISERROR(SEARCH("Мр",P117)))</formula>
    </cfRule>
    <cfRule type="containsText" dxfId="213" priority="273" operator="containsText" text="Па">
      <formula>NOT(ISERROR(SEARCH("Па",P117)))</formula>
    </cfRule>
    <cfRule type="containsText" dxfId="212" priority="274" operator="containsText" text="п">
      <formula>NOT(ISERROR(SEARCH("п",P117)))</formula>
    </cfRule>
    <cfRule type="containsText" dxfId="211" priority="275" operator="containsText" text="с">
      <formula>NOT(ISERROR(SEARCH("с",P117)))</formula>
    </cfRule>
    <cfRule type="containsText" dxfId="210" priority="276" operator="containsText" text="к">
      <formula>NOT(ISERROR(SEARCH("к",P117)))</formula>
    </cfRule>
  </conditionalFormatting>
  <conditionalFormatting sqref="AL119:AM119">
    <cfRule type="containsText" dxfId="209" priority="259" operator="containsText" text="Бр">
      <formula>NOT(ISERROR(SEARCH("Бр",AL119)))</formula>
    </cfRule>
    <cfRule type="containsText" dxfId="208" priority="260" operator="containsText" text="Мр">
      <formula>NOT(ISERROR(SEARCH("Мр",AL119)))</formula>
    </cfRule>
    <cfRule type="containsText" dxfId="207" priority="261" operator="containsText" text="Па">
      <formula>NOT(ISERROR(SEARCH("Па",AL119)))</formula>
    </cfRule>
    <cfRule type="containsText" dxfId="206" priority="262" operator="containsText" text="п">
      <formula>NOT(ISERROR(SEARCH("п",AL119)))</formula>
    </cfRule>
    <cfRule type="containsText" dxfId="205" priority="263" operator="containsText" text="с">
      <formula>NOT(ISERROR(SEARCH("с",AL119)))</formula>
    </cfRule>
    <cfRule type="containsText" dxfId="204" priority="264" operator="containsText" text="к">
      <formula>NOT(ISERROR(SEARCH("к",AL119)))</formula>
    </cfRule>
  </conditionalFormatting>
  <conditionalFormatting sqref="AE115">
    <cfRule type="containsText" dxfId="203" priority="253" operator="containsText" text="Бр">
      <formula>NOT(ISERROR(SEARCH("Бр",AE115)))</formula>
    </cfRule>
    <cfRule type="containsText" dxfId="202" priority="254" operator="containsText" text="Мр">
      <formula>NOT(ISERROR(SEARCH("Мр",AE115)))</formula>
    </cfRule>
    <cfRule type="containsText" dxfId="201" priority="255" operator="containsText" text="Па">
      <formula>NOT(ISERROR(SEARCH("Па",AE115)))</formula>
    </cfRule>
    <cfRule type="containsText" dxfId="200" priority="256" operator="containsText" text="п">
      <formula>NOT(ISERROR(SEARCH("п",AE115)))</formula>
    </cfRule>
    <cfRule type="containsText" dxfId="199" priority="257" operator="containsText" text="с">
      <formula>NOT(ISERROR(SEARCH("с",AE115)))</formula>
    </cfRule>
    <cfRule type="containsText" dxfId="198" priority="258" operator="containsText" text="к">
      <formula>NOT(ISERROR(SEARCH("к",AE115)))</formula>
    </cfRule>
  </conditionalFormatting>
  <conditionalFormatting sqref="AF115">
    <cfRule type="containsText" dxfId="197" priority="247" operator="containsText" text="Бр">
      <formula>NOT(ISERROR(SEARCH("Бр",AF115)))</formula>
    </cfRule>
    <cfRule type="containsText" dxfId="196" priority="248" operator="containsText" text="Мр">
      <formula>NOT(ISERROR(SEARCH("Мр",AF115)))</formula>
    </cfRule>
    <cfRule type="containsText" dxfId="195" priority="249" operator="containsText" text="Па">
      <formula>NOT(ISERROR(SEARCH("Па",AF115)))</formula>
    </cfRule>
    <cfRule type="containsText" dxfId="194" priority="250" operator="containsText" text="п">
      <formula>NOT(ISERROR(SEARCH("п",AF115)))</formula>
    </cfRule>
    <cfRule type="containsText" dxfId="193" priority="251" operator="containsText" text="с">
      <formula>NOT(ISERROR(SEARCH("с",AF115)))</formula>
    </cfRule>
    <cfRule type="containsText" dxfId="192" priority="252" operator="containsText" text="к">
      <formula>NOT(ISERROR(SEARCH("к",AF115)))</formula>
    </cfRule>
  </conditionalFormatting>
  <conditionalFormatting sqref="AE119">
    <cfRule type="containsText" dxfId="191" priority="241" operator="containsText" text="Бр">
      <formula>NOT(ISERROR(SEARCH("Бр",AE119)))</formula>
    </cfRule>
    <cfRule type="containsText" dxfId="190" priority="242" operator="containsText" text="Мр">
      <formula>NOT(ISERROR(SEARCH("Мр",AE119)))</formula>
    </cfRule>
    <cfRule type="containsText" dxfId="189" priority="243" operator="containsText" text="Па">
      <formula>NOT(ISERROR(SEARCH("Па",AE119)))</formula>
    </cfRule>
    <cfRule type="containsText" dxfId="188" priority="244" operator="containsText" text="п">
      <formula>NOT(ISERROR(SEARCH("п",AE119)))</formula>
    </cfRule>
    <cfRule type="containsText" dxfId="187" priority="245" operator="containsText" text="с">
      <formula>NOT(ISERROR(SEARCH("с",AE119)))</formula>
    </cfRule>
    <cfRule type="containsText" dxfId="186" priority="246" operator="containsText" text="к">
      <formula>NOT(ISERROR(SEARCH("к",AE119)))</formula>
    </cfRule>
  </conditionalFormatting>
  <conditionalFormatting sqref="AF119">
    <cfRule type="containsText" dxfId="185" priority="235" operator="containsText" text="Бр">
      <formula>NOT(ISERROR(SEARCH("Бр",AF119)))</formula>
    </cfRule>
    <cfRule type="containsText" dxfId="184" priority="236" operator="containsText" text="Мр">
      <formula>NOT(ISERROR(SEARCH("Мр",AF119)))</formula>
    </cfRule>
    <cfRule type="containsText" dxfId="183" priority="237" operator="containsText" text="Па">
      <formula>NOT(ISERROR(SEARCH("Па",AF119)))</formula>
    </cfRule>
    <cfRule type="containsText" dxfId="182" priority="238" operator="containsText" text="п">
      <formula>NOT(ISERROR(SEARCH("п",AF119)))</formula>
    </cfRule>
    <cfRule type="containsText" dxfId="181" priority="239" operator="containsText" text="с">
      <formula>NOT(ISERROR(SEARCH("с",AF119)))</formula>
    </cfRule>
    <cfRule type="containsText" dxfId="180" priority="240" operator="containsText" text="к">
      <formula>NOT(ISERROR(SEARCH("к",AF119)))</formula>
    </cfRule>
  </conditionalFormatting>
  <conditionalFormatting sqref="AN125 AE125:AE127">
    <cfRule type="containsText" dxfId="179" priority="217" operator="containsText" text="Бр">
      <formula>NOT(ISERROR(SEARCH("Бр",AE125)))</formula>
    </cfRule>
    <cfRule type="containsText" dxfId="178" priority="218" operator="containsText" text="Мр">
      <formula>NOT(ISERROR(SEARCH("Мр",AE125)))</formula>
    </cfRule>
    <cfRule type="containsText" dxfId="177" priority="219" operator="containsText" text="Па">
      <formula>NOT(ISERROR(SEARCH("Па",AE125)))</formula>
    </cfRule>
    <cfRule type="containsText" dxfId="176" priority="220" operator="containsText" text="п">
      <formula>NOT(ISERROR(SEARCH("п",AE125)))</formula>
    </cfRule>
    <cfRule type="containsText" dxfId="175" priority="221" operator="containsText" text="с">
      <formula>NOT(ISERROR(SEARCH("с",AE125)))</formula>
    </cfRule>
    <cfRule type="containsText" dxfId="174" priority="222" operator="containsText" text="к">
      <formula>NOT(ISERROR(SEARCH("к",AE125)))</formula>
    </cfRule>
  </conditionalFormatting>
  <conditionalFormatting sqref="AS128 AE128">
    <cfRule type="containsText" dxfId="173" priority="205" operator="containsText" text="Бр">
      <formula>NOT(ISERROR(SEARCH("Бр",AE128)))</formula>
    </cfRule>
    <cfRule type="containsText" dxfId="172" priority="206" operator="containsText" text="Мр">
      <formula>NOT(ISERROR(SEARCH("Мр",AE128)))</formula>
    </cfRule>
    <cfRule type="containsText" dxfId="171" priority="207" operator="containsText" text="Па">
      <formula>NOT(ISERROR(SEARCH("Па",AE128)))</formula>
    </cfRule>
    <cfRule type="containsText" dxfId="170" priority="208" operator="containsText" text="п">
      <formula>NOT(ISERROR(SEARCH("п",AE128)))</formula>
    </cfRule>
    <cfRule type="containsText" dxfId="169" priority="209" operator="containsText" text="с">
      <formula>NOT(ISERROR(SEARCH("с",AE128)))</formula>
    </cfRule>
    <cfRule type="containsText" dxfId="168" priority="210" operator="containsText" text="к">
      <formula>NOT(ISERROR(SEARCH("к",AE128)))</formula>
    </cfRule>
  </conditionalFormatting>
  <conditionalFormatting sqref="O127:S127">
    <cfRule type="containsText" dxfId="167" priority="193" operator="containsText" text="Бр">
      <formula>NOT(ISERROR(SEARCH("Бр",O127)))</formula>
    </cfRule>
    <cfRule type="containsText" dxfId="166" priority="194" operator="containsText" text="Мр">
      <formula>NOT(ISERROR(SEARCH("Мр",O127)))</formula>
    </cfRule>
    <cfRule type="containsText" dxfId="165" priority="195" operator="containsText" text="Па">
      <formula>NOT(ISERROR(SEARCH("Па",O127)))</formula>
    </cfRule>
    <cfRule type="containsText" dxfId="164" priority="196" operator="containsText" text="п">
      <formula>NOT(ISERROR(SEARCH("п",O127)))</formula>
    </cfRule>
    <cfRule type="containsText" dxfId="163" priority="197" operator="containsText" text="с">
      <formula>NOT(ISERROR(SEARCH("с",O127)))</formula>
    </cfRule>
    <cfRule type="containsText" dxfId="162" priority="198" operator="containsText" text="к">
      <formula>NOT(ISERROR(SEARCH("к",O127)))</formula>
    </cfRule>
  </conditionalFormatting>
  <conditionalFormatting sqref="J129:N129">
    <cfRule type="containsText" dxfId="161" priority="187" operator="containsText" text="Бр">
      <formula>NOT(ISERROR(SEARCH("Бр",J129)))</formula>
    </cfRule>
    <cfRule type="containsText" dxfId="160" priority="188" operator="containsText" text="Мр">
      <formula>NOT(ISERROR(SEARCH("Мр",J129)))</formula>
    </cfRule>
    <cfRule type="containsText" dxfId="159" priority="189" operator="containsText" text="Па">
      <formula>NOT(ISERROR(SEARCH("Па",J129)))</formula>
    </cfRule>
    <cfRule type="containsText" dxfId="158" priority="190" operator="containsText" text="п">
      <formula>NOT(ISERROR(SEARCH("п",J129)))</formula>
    </cfRule>
    <cfRule type="containsText" dxfId="157" priority="191" operator="containsText" text="с">
      <formula>NOT(ISERROR(SEARCH("с",J129)))</formula>
    </cfRule>
    <cfRule type="containsText" dxfId="156" priority="192" operator="containsText" text="к">
      <formula>NOT(ISERROR(SEARCH("к",J129)))</formula>
    </cfRule>
  </conditionalFormatting>
  <conditionalFormatting sqref="AW120:AZ120">
    <cfRule type="containsText" dxfId="155" priority="181" operator="containsText" text="Бр">
      <formula>NOT(ISERROR(SEARCH("Бр",AW120)))</formula>
    </cfRule>
    <cfRule type="containsText" dxfId="154" priority="182" operator="containsText" text="Мр">
      <formula>NOT(ISERROR(SEARCH("Мр",AW120)))</formula>
    </cfRule>
    <cfRule type="containsText" dxfId="153" priority="183" operator="containsText" text="Па">
      <formula>NOT(ISERROR(SEARCH("Па",AW120)))</formula>
    </cfRule>
    <cfRule type="containsText" dxfId="152" priority="184" operator="containsText" text="п">
      <formula>NOT(ISERROR(SEARCH("п",AW120)))</formula>
    </cfRule>
    <cfRule type="containsText" dxfId="151" priority="185" operator="containsText" text="с">
      <formula>NOT(ISERROR(SEARCH("с",AW120)))</formula>
    </cfRule>
    <cfRule type="containsText" dxfId="150" priority="186" operator="containsText" text="к">
      <formula>NOT(ISERROR(SEARCH("к",AW120)))</formula>
    </cfRule>
  </conditionalFormatting>
  <conditionalFormatting sqref="AT128:AV128">
    <cfRule type="containsText" dxfId="149" priority="175" operator="containsText" text="Бр">
      <formula>NOT(ISERROR(SEARCH("Бр",AT128)))</formula>
    </cfRule>
    <cfRule type="containsText" dxfId="148" priority="176" operator="containsText" text="Мр">
      <formula>NOT(ISERROR(SEARCH("Мр",AT128)))</formula>
    </cfRule>
    <cfRule type="containsText" dxfId="147" priority="177" operator="containsText" text="Па">
      <formula>NOT(ISERROR(SEARCH("Па",AT128)))</formula>
    </cfRule>
    <cfRule type="containsText" dxfId="146" priority="178" operator="containsText" text="п">
      <formula>NOT(ISERROR(SEARCH("п",AT128)))</formula>
    </cfRule>
    <cfRule type="containsText" dxfId="145" priority="179" operator="containsText" text="с">
      <formula>NOT(ISERROR(SEARCH("с",AT128)))</formula>
    </cfRule>
    <cfRule type="containsText" dxfId="144" priority="180" operator="containsText" text="к">
      <formula>NOT(ISERROR(SEARCH("к",AT128)))</formula>
    </cfRule>
  </conditionalFormatting>
  <conditionalFormatting sqref="F51:V51">
    <cfRule type="containsText" dxfId="143" priority="157" operator="containsText" text="Бр">
      <formula>NOT(ISERROR(SEARCH("Бр",F51)))</formula>
    </cfRule>
    <cfRule type="containsText" dxfId="142" priority="158" operator="containsText" text="Мр">
      <formula>NOT(ISERROR(SEARCH("Мр",F51)))</formula>
    </cfRule>
    <cfRule type="containsText" dxfId="141" priority="159" operator="containsText" text="Па">
      <formula>NOT(ISERROR(SEARCH("Па",F51)))</formula>
    </cfRule>
    <cfRule type="containsText" dxfId="140" priority="160" operator="containsText" text="п">
      <formula>NOT(ISERROR(SEARCH("п",F51)))</formula>
    </cfRule>
    <cfRule type="containsText" dxfId="139" priority="161" operator="containsText" text="с">
      <formula>NOT(ISERROR(SEARCH("с",F51)))</formula>
    </cfRule>
    <cfRule type="containsText" dxfId="138" priority="162" operator="containsText" text="к">
      <formula>NOT(ISERROR(SEARCH("к",F51)))</formula>
    </cfRule>
  </conditionalFormatting>
  <conditionalFormatting sqref="F47:BE48 F50:BE50 AQ49:BE49">
    <cfRule type="containsText" dxfId="137" priority="163" operator="containsText" text="Бр">
      <formula>NOT(ISERROR(SEARCH("Бр",F47)))</formula>
    </cfRule>
    <cfRule type="containsText" dxfId="136" priority="164" operator="containsText" text="Мр">
      <formula>NOT(ISERROR(SEARCH("Мр",F47)))</formula>
    </cfRule>
    <cfRule type="containsText" dxfId="135" priority="165" operator="containsText" text="Па">
      <formula>NOT(ISERROR(SEARCH("Па",F47)))</formula>
    </cfRule>
    <cfRule type="containsText" dxfId="134" priority="166" operator="containsText" text="п">
      <formula>NOT(ISERROR(SEARCH("п",F47)))</formula>
    </cfRule>
    <cfRule type="containsText" dxfId="133" priority="167" operator="containsText" text="с">
      <formula>NOT(ISERROR(SEARCH("с",F47)))</formula>
    </cfRule>
    <cfRule type="containsText" dxfId="132" priority="168" operator="containsText" text="к">
      <formula>NOT(ISERROR(SEARCH("к",F47)))</formula>
    </cfRule>
  </conditionalFormatting>
  <conditionalFormatting sqref="F52:BE53 AO54:BE54">
    <cfRule type="containsText" dxfId="131" priority="151" operator="containsText" text="Бр">
      <formula>NOT(ISERROR(SEARCH("Бр",F52)))</formula>
    </cfRule>
    <cfRule type="containsText" dxfId="130" priority="152" operator="containsText" text="Мр">
      <formula>NOT(ISERROR(SEARCH("Мр",F52)))</formula>
    </cfRule>
    <cfRule type="containsText" dxfId="129" priority="153" operator="containsText" text="Па">
      <formula>NOT(ISERROR(SEARCH("Па",F52)))</formula>
    </cfRule>
    <cfRule type="containsText" dxfId="128" priority="154" operator="containsText" text="п">
      <formula>NOT(ISERROR(SEARCH("п",F52)))</formula>
    </cfRule>
    <cfRule type="containsText" dxfId="127" priority="155" operator="containsText" text="с">
      <formula>NOT(ISERROR(SEARCH("с",F52)))</formula>
    </cfRule>
    <cfRule type="containsText" dxfId="126" priority="156" operator="containsText" text="к">
      <formula>NOT(ISERROR(SEARCH("к",F52)))</formula>
    </cfRule>
  </conditionalFormatting>
  <conditionalFormatting sqref="AF55:BE57 AO58:BE58 AM59:BE59 AF61:BE62 AO60:BE60">
    <cfRule type="containsText" dxfId="125" priority="145" operator="containsText" text="Бр">
      <formula>NOT(ISERROR(SEARCH("Бр",AF55)))</formula>
    </cfRule>
    <cfRule type="containsText" dxfId="124" priority="146" operator="containsText" text="Мр">
      <formula>NOT(ISERROR(SEARCH("Мр",AF55)))</formula>
    </cfRule>
    <cfRule type="containsText" dxfId="123" priority="147" operator="containsText" text="Па">
      <formula>NOT(ISERROR(SEARCH("Па",AF55)))</formula>
    </cfRule>
    <cfRule type="containsText" dxfId="122" priority="148" operator="containsText" text="п">
      <formula>NOT(ISERROR(SEARCH("п",AF55)))</formula>
    </cfRule>
    <cfRule type="containsText" dxfId="121" priority="149" operator="containsText" text="с">
      <formula>NOT(ISERROR(SEARCH("с",AF55)))</formula>
    </cfRule>
    <cfRule type="containsText" dxfId="120" priority="150" operator="containsText" text="к">
      <formula>NOT(ISERROR(SEARCH("к",AF55)))</formula>
    </cfRule>
  </conditionalFormatting>
  <conditionalFormatting sqref="F63:BE63 AM65:BE65 AO66:BE66 AO64:BE64">
    <cfRule type="containsText" dxfId="119" priority="127" operator="containsText" text="Бр">
      <formula>NOT(ISERROR(SEARCH("Бр",F63)))</formula>
    </cfRule>
    <cfRule type="containsText" dxfId="118" priority="128" operator="containsText" text="Мр">
      <formula>NOT(ISERROR(SEARCH("Мр",F63)))</formula>
    </cfRule>
    <cfRule type="containsText" dxfId="117" priority="129" operator="containsText" text="Па">
      <formula>NOT(ISERROR(SEARCH("Па",F63)))</formula>
    </cfRule>
    <cfRule type="containsText" dxfId="116" priority="130" operator="containsText" text="п">
      <formula>NOT(ISERROR(SEARCH("п",F63)))</formula>
    </cfRule>
    <cfRule type="containsText" dxfId="115" priority="131" operator="containsText" text="с">
      <formula>NOT(ISERROR(SEARCH("с",F63)))</formula>
    </cfRule>
    <cfRule type="containsText" dxfId="114" priority="132" operator="containsText" text="к">
      <formula>NOT(ISERROR(SEARCH("к",F63)))</formula>
    </cfRule>
  </conditionalFormatting>
  <conditionalFormatting sqref="AF108:AF109">
    <cfRule type="containsText" dxfId="113" priority="121" operator="containsText" text="Бр">
      <formula>NOT(ISERROR(SEARCH("Бр",AF108)))</formula>
    </cfRule>
    <cfRule type="containsText" dxfId="112" priority="122" operator="containsText" text="Мр">
      <formula>NOT(ISERROR(SEARCH("Мр",AF108)))</formula>
    </cfRule>
    <cfRule type="containsText" dxfId="111" priority="123" operator="containsText" text="Па">
      <formula>NOT(ISERROR(SEARCH("Па",AF108)))</formula>
    </cfRule>
    <cfRule type="containsText" dxfId="110" priority="124" operator="containsText" text="п">
      <formula>NOT(ISERROR(SEARCH("п",AF108)))</formula>
    </cfRule>
    <cfRule type="containsText" dxfId="109" priority="125" operator="containsText" text="с">
      <formula>NOT(ISERROR(SEARCH("с",AF108)))</formula>
    </cfRule>
    <cfRule type="containsText" dxfId="108" priority="126" operator="containsText" text="к">
      <formula>NOT(ISERROR(SEARCH("к",AF108)))</formula>
    </cfRule>
  </conditionalFormatting>
  <conditionalFormatting sqref="AE108:AE109">
    <cfRule type="containsText" dxfId="107" priority="115" operator="containsText" text="Бр">
      <formula>NOT(ISERROR(SEARCH("Бр",AE108)))</formula>
    </cfRule>
    <cfRule type="containsText" dxfId="106" priority="116" operator="containsText" text="Мр">
      <formula>NOT(ISERROR(SEARCH("Мр",AE108)))</formula>
    </cfRule>
    <cfRule type="containsText" dxfId="105" priority="117" operator="containsText" text="Па">
      <formula>NOT(ISERROR(SEARCH("Па",AE108)))</formula>
    </cfRule>
    <cfRule type="containsText" dxfId="104" priority="118" operator="containsText" text="п">
      <formula>NOT(ISERROR(SEARCH("п",AE108)))</formula>
    </cfRule>
    <cfRule type="containsText" dxfId="103" priority="119" operator="containsText" text="с">
      <formula>NOT(ISERROR(SEARCH("с",AE108)))</formula>
    </cfRule>
    <cfRule type="containsText" dxfId="102" priority="120" operator="containsText" text="к">
      <formula>NOT(ISERROR(SEARCH("к",AE108)))</formula>
    </cfRule>
  </conditionalFormatting>
  <conditionalFormatting sqref="AP112:AS112">
    <cfRule type="containsText" dxfId="101" priority="103" operator="containsText" text="Бр">
      <formula>NOT(ISERROR(SEARCH("Бр",AP112)))</formula>
    </cfRule>
    <cfRule type="containsText" dxfId="100" priority="104" operator="containsText" text="Мр">
      <formula>NOT(ISERROR(SEARCH("Мр",AP112)))</formula>
    </cfRule>
    <cfRule type="containsText" dxfId="99" priority="105" operator="containsText" text="Па">
      <formula>NOT(ISERROR(SEARCH("Па",AP112)))</formula>
    </cfRule>
    <cfRule type="containsText" dxfId="98" priority="106" operator="containsText" text="п">
      <formula>NOT(ISERROR(SEARCH("п",AP112)))</formula>
    </cfRule>
    <cfRule type="containsText" dxfId="97" priority="107" operator="containsText" text="с">
      <formula>NOT(ISERROR(SEARCH("с",AP112)))</formula>
    </cfRule>
    <cfRule type="containsText" dxfId="96" priority="108" operator="containsText" text="к">
      <formula>NOT(ISERROR(SEARCH("к",AP112)))</formula>
    </cfRule>
  </conditionalFormatting>
  <conditionalFormatting sqref="AP95">
    <cfRule type="containsText" dxfId="95" priority="97" operator="containsText" text="Бр">
      <formula>NOT(ISERROR(SEARCH("Бр",AP95)))</formula>
    </cfRule>
    <cfRule type="containsText" dxfId="94" priority="98" operator="containsText" text="Мр">
      <formula>NOT(ISERROR(SEARCH("Мр",AP95)))</formula>
    </cfRule>
    <cfRule type="containsText" dxfId="93" priority="99" operator="containsText" text="Па">
      <formula>NOT(ISERROR(SEARCH("Па",AP95)))</formula>
    </cfRule>
    <cfRule type="containsText" dxfId="92" priority="100" operator="containsText" text="п">
      <formula>NOT(ISERROR(SEARCH("п",AP95)))</formula>
    </cfRule>
    <cfRule type="containsText" dxfId="91" priority="101" operator="containsText" text="с">
      <formula>NOT(ISERROR(SEARCH("с",AP95)))</formula>
    </cfRule>
    <cfRule type="containsText" dxfId="90" priority="102" operator="containsText" text="к">
      <formula>NOT(ISERROR(SEARCH("к",AP95)))</formula>
    </cfRule>
  </conditionalFormatting>
  <conditionalFormatting sqref="AW98:BE98 W98:AS98 F98:S98">
    <cfRule type="containsText" dxfId="89" priority="91" operator="containsText" text="Бр">
      <formula>NOT(ISERROR(SEARCH("Бр",F98)))</formula>
    </cfRule>
    <cfRule type="containsText" dxfId="88" priority="92" operator="containsText" text="Мр">
      <formula>NOT(ISERROR(SEARCH("Мр",F98)))</formula>
    </cfRule>
    <cfRule type="containsText" dxfId="87" priority="93" operator="containsText" text="Па">
      <formula>NOT(ISERROR(SEARCH("Па",F98)))</formula>
    </cfRule>
    <cfRule type="containsText" dxfId="86" priority="94" operator="containsText" text="п">
      <formula>NOT(ISERROR(SEARCH("п",F98)))</formula>
    </cfRule>
    <cfRule type="containsText" dxfId="85" priority="95" operator="containsText" text="с">
      <formula>NOT(ISERROR(SEARCH("с",F98)))</formula>
    </cfRule>
    <cfRule type="containsText" dxfId="84" priority="96" operator="containsText" text="к">
      <formula>NOT(ISERROR(SEARCH("к",F98)))</formula>
    </cfRule>
  </conditionalFormatting>
  <conditionalFormatting sqref="T98:V98">
    <cfRule type="containsText" dxfId="83" priority="85" operator="containsText" text="Бр">
      <formula>NOT(ISERROR(SEARCH("Бр",T98)))</formula>
    </cfRule>
    <cfRule type="containsText" dxfId="82" priority="86" operator="containsText" text="Мр">
      <formula>NOT(ISERROR(SEARCH("Мр",T98)))</formula>
    </cfRule>
    <cfRule type="containsText" dxfId="81" priority="87" operator="containsText" text="Па">
      <formula>NOT(ISERROR(SEARCH("Па",T98)))</formula>
    </cfRule>
    <cfRule type="containsText" dxfId="80" priority="88" operator="containsText" text="п">
      <formula>NOT(ISERROR(SEARCH("п",T98)))</formula>
    </cfRule>
    <cfRule type="containsText" dxfId="79" priority="89" operator="containsText" text="с">
      <formula>NOT(ISERROR(SEARCH("с",T98)))</formula>
    </cfRule>
    <cfRule type="containsText" dxfId="78" priority="90" operator="containsText" text="к">
      <formula>NOT(ISERROR(SEARCH("к",T98)))</formula>
    </cfRule>
  </conditionalFormatting>
  <conditionalFormatting sqref="AT98:AV98">
    <cfRule type="containsText" dxfId="77" priority="79" operator="containsText" text="Бр">
      <formula>NOT(ISERROR(SEARCH("Бр",AT98)))</formula>
    </cfRule>
    <cfRule type="containsText" dxfId="76" priority="80" operator="containsText" text="Мр">
      <formula>NOT(ISERROR(SEARCH("Мр",AT98)))</formula>
    </cfRule>
    <cfRule type="containsText" dxfId="75" priority="81" operator="containsText" text="Па">
      <formula>NOT(ISERROR(SEARCH("Па",AT98)))</formula>
    </cfRule>
    <cfRule type="containsText" dxfId="74" priority="82" operator="containsText" text="п">
      <formula>NOT(ISERROR(SEARCH("п",AT98)))</formula>
    </cfRule>
    <cfRule type="containsText" dxfId="73" priority="83" operator="containsText" text="с">
      <formula>NOT(ISERROR(SEARCH("с",AT98)))</formula>
    </cfRule>
    <cfRule type="containsText" dxfId="72" priority="84" operator="containsText" text="к">
      <formula>NOT(ISERROR(SEARCH("к",AT98)))</formula>
    </cfRule>
  </conditionalFormatting>
  <conditionalFormatting sqref="F107:AD107 AI107:AR107 AW107:BE107">
    <cfRule type="containsText" dxfId="71" priority="73" operator="containsText" text="Бр">
      <formula>NOT(ISERROR(SEARCH("Бр",F107)))</formula>
    </cfRule>
    <cfRule type="containsText" dxfId="70" priority="74" operator="containsText" text="Мр">
      <formula>NOT(ISERROR(SEARCH("Мр",F107)))</formula>
    </cfRule>
    <cfRule type="containsText" dxfId="69" priority="75" operator="containsText" text="Па">
      <formula>NOT(ISERROR(SEARCH("Па",F107)))</formula>
    </cfRule>
    <cfRule type="containsText" dxfId="68" priority="76" operator="containsText" text="п">
      <formula>NOT(ISERROR(SEARCH("п",F107)))</formula>
    </cfRule>
    <cfRule type="containsText" dxfId="67" priority="77" operator="containsText" text="с">
      <formula>NOT(ISERROR(SEARCH("с",F107)))</formula>
    </cfRule>
    <cfRule type="containsText" dxfId="66" priority="78" operator="containsText" text="к">
      <formula>NOT(ISERROR(SEARCH("к",F107)))</formula>
    </cfRule>
  </conditionalFormatting>
  <conditionalFormatting sqref="AG107:AH107">
    <cfRule type="containsText" dxfId="65" priority="67" operator="containsText" text="Бр">
      <formula>NOT(ISERROR(SEARCH("Бр",AG107)))</formula>
    </cfRule>
    <cfRule type="containsText" dxfId="64" priority="68" operator="containsText" text="Мр">
      <formula>NOT(ISERROR(SEARCH("Мр",AG107)))</formula>
    </cfRule>
    <cfRule type="containsText" dxfId="63" priority="69" operator="containsText" text="Па">
      <formula>NOT(ISERROR(SEARCH("Па",AG107)))</formula>
    </cfRule>
    <cfRule type="containsText" dxfId="62" priority="70" operator="containsText" text="п">
      <formula>NOT(ISERROR(SEARCH("п",AG107)))</formula>
    </cfRule>
    <cfRule type="containsText" dxfId="61" priority="71" operator="containsText" text="с">
      <formula>NOT(ISERROR(SEARCH("с",AG107)))</formula>
    </cfRule>
    <cfRule type="containsText" dxfId="60" priority="72" operator="containsText" text="к">
      <formula>NOT(ISERROR(SEARCH("к",AG107)))</formula>
    </cfRule>
  </conditionalFormatting>
  <conditionalFormatting sqref="AS107">
    <cfRule type="containsText" dxfId="59" priority="61" operator="containsText" text="Бр">
      <formula>NOT(ISERROR(SEARCH("Бр",AS107)))</formula>
    </cfRule>
    <cfRule type="containsText" dxfId="58" priority="62" operator="containsText" text="Мр">
      <formula>NOT(ISERROR(SEARCH("Мр",AS107)))</formula>
    </cfRule>
    <cfRule type="containsText" dxfId="57" priority="63" operator="containsText" text="Па">
      <formula>NOT(ISERROR(SEARCH("Па",AS107)))</formula>
    </cfRule>
    <cfRule type="containsText" dxfId="56" priority="64" operator="containsText" text="п">
      <formula>NOT(ISERROR(SEARCH("п",AS107)))</formula>
    </cfRule>
    <cfRule type="containsText" dxfId="55" priority="65" operator="containsText" text="с">
      <formula>NOT(ISERROR(SEARCH("с",AS107)))</formula>
    </cfRule>
    <cfRule type="containsText" dxfId="54" priority="66" operator="containsText" text="к">
      <formula>NOT(ISERROR(SEARCH("к",AS107)))</formula>
    </cfRule>
  </conditionalFormatting>
  <conditionalFormatting sqref="AT107:AV107">
    <cfRule type="containsText" dxfId="53" priority="55" operator="containsText" text="Бр">
      <formula>NOT(ISERROR(SEARCH("Бр",AT107)))</formula>
    </cfRule>
    <cfRule type="containsText" dxfId="52" priority="56" operator="containsText" text="Мр">
      <formula>NOT(ISERROR(SEARCH("Мр",AT107)))</formula>
    </cfRule>
    <cfRule type="containsText" dxfId="51" priority="57" operator="containsText" text="Па">
      <formula>NOT(ISERROR(SEARCH("Па",AT107)))</formula>
    </cfRule>
    <cfRule type="containsText" dxfId="50" priority="58" operator="containsText" text="п">
      <formula>NOT(ISERROR(SEARCH("п",AT107)))</formula>
    </cfRule>
    <cfRule type="containsText" dxfId="49" priority="59" operator="containsText" text="с">
      <formula>NOT(ISERROR(SEARCH("с",AT107)))</formula>
    </cfRule>
    <cfRule type="containsText" dxfId="48" priority="60" operator="containsText" text="к">
      <formula>NOT(ISERROR(SEARCH("к",AT107)))</formula>
    </cfRule>
  </conditionalFormatting>
  <conditionalFormatting sqref="AF107">
    <cfRule type="containsText" dxfId="47" priority="49" operator="containsText" text="Бр">
      <formula>NOT(ISERROR(SEARCH("Бр",AF107)))</formula>
    </cfRule>
    <cfRule type="containsText" dxfId="46" priority="50" operator="containsText" text="Мр">
      <formula>NOT(ISERROR(SEARCH("Мр",AF107)))</formula>
    </cfRule>
    <cfRule type="containsText" dxfId="45" priority="51" operator="containsText" text="Па">
      <formula>NOT(ISERROR(SEARCH("Па",AF107)))</formula>
    </cfRule>
    <cfRule type="containsText" dxfId="44" priority="52" operator="containsText" text="п">
      <formula>NOT(ISERROR(SEARCH("п",AF107)))</formula>
    </cfRule>
    <cfRule type="containsText" dxfId="43" priority="53" operator="containsText" text="с">
      <formula>NOT(ISERROR(SEARCH("с",AF107)))</formula>
    </cfRule>
    <cfRule type="containsText" dxfId="42" priority="54" operator="containsText" text="к">
      <formula>NOT(ISERROR(SEARCH("к",AF107)))</formula>
    </cfRule>
  </conditionalFormatting>
  <conditionalFormatting sqref="AE107">
    <cfRule type="containsText" dxfId="41" priority="43" operator="containsText" text="Бр">
      <formula>NOT(ISERROR(SEARCH("Бр",AE107)))</formula>
    </cfRule>
    <cfRule type="containsText" dxfId="40" priority="44" operator="containsText" text="Мр">
      <formula>NOT(ISERROR(SEARCH("Мр",AE107)))</formula>
    </cfRule>
    <cfRule type="containsText" dxfId="39" priority="45" operator="containsText" text="Па">
      <formula>NOT(ISERROR(SEARCH("Па",AE107)))</formula>
    </cfRule>
    <cfRule type="containsText" dxfId="38" priority="46" operator="containsText" text="п">
      <formula>NOT(ISERROR(SEARCH("п",AE107)))</formula>
    </cfRule>
    <cfRule type="containsText" dxfId="37" priority="47" operator="containsText" text="с">
      <formula>NOT(ISERROR(SEARCH("с",AE107)))</formula>
    </cfRule>
    <cfRule type="containsText" dxfId="36" priority="48" operator="containsText" text="к">
      <formula>NOT(ISERROR(SEARCH("к",AE107)))</formula>
    </cfRule>
  </conditionalFormatting>
  <conditionalFormatting sqref="AN123:AS123 F123:I123 N123:AE123 AW123:BE123">
    <cfRule type="containsText" dxfId="35" priority="31" operator="containsText" text="Бр">
      <formula>NOT(ISERROR(SEARCH("Бр",F123)))</formula>
    </cfRule>
    <cfRule type="containsText" dxfId="34" priority="32" operator="containsText" text="Мр">
      <formula>NOT(ISERROR(SEARCH("Мр",F123)))</formula>
    </cfRule>
    <cfRule type="containsText" dxfId="33" priority="33" operator="containsText" text="Па">
      <formula>NOT(ISERROR(SEARCH("Па",F123)))</formula>
    </cfRule>
    <cfRule type="containsText" dxfId="32" priority="34" operator="containsText" text="п">
      <formula>NOT(ISERROR(SEARCH("п",F123)))</formula>
    </cfRule>
    <cfRule type="containsText" dxfId="31" priority="35" operator="containsText" text="с">
      <formula>NOT(ISERROR(SEARCH("с",F123)))</formula>
    </cfRule>
    <cfRule type="containsText" dxfId="30" priority="36" operator="containsText" text="к">
      <formula>NOT(ISERROR(SEARCH("к",F123)))</formula>
    </cfRule>
  </conditionalFormatting>
  <conditionalFormatting sqref="AT123:AV123">
    <cfRule type="containsText" dxfId="29" priority="25" operator="containsText" text="Бр">
      <formula>NOT(ISERROR(SEARCH("Бр",AT123)))</formula>
    </cfRule>
    <cfRule type="containsText" dxfId="28" priority="26" operator="containsText" text="Мр">
      <formula>NOT(ISERROR(SEARCH("Мр",AT123)))</formula>
    </cfRule>
    <cfRule type="containsText" dxfId="27" priority="27" operator="containsText" text="Па">
      <formula>NOT(ISERROR(SEARCH("Па",AT123)))</formula>
    </cfRule>
    <cfRule type="containsText" dxfId="26" priority="28" operator="containsText" text="п">
      <formula>NOT(ISERROR(SEARCH("п",AT123)))</formula>
    </cfRule>
    <cfRule type="containsText" dxfId="25" priority="29" operator="containsText" text="с">
      <formula>NOT(ISERROR(SEARCH("с",AT123)))</formula>
    </cfRule>
    <cfRule type="containsText" dxfId="24" priority="30" operator="containsText" text="к">
      <formula>NOT(ISERROR(SEARCH("к",AT123)))</formula>
    </cfRule>
  </conditionalFormatting>
  <conditionalFormatting sqref="J123:M123">
    <cfRule type="containsText" dxfId="23" priority="19" operator="containsText" text="Бр">
      <formula>NOT(ISERROR(SEARCH("Бр",J123)))</formula>
    </cfRule>
    <cfRule type="containsText" dxfId="22" priority="20" operator="containsText" text="Мр">
      <formula>NOT(ISERROR(SEARCH("Мр",J123)))</formula>
    </cfRule>
    <cfRule type="containsText" dxfId="21" priority="21" operator="containsText" text="Па">
      <formula>NOT(ISERROR(SEARCH("Па",J123)))</formula>
    </cfRule>
    <cfRule type="containsText" dxfId="20" priority="22" operator="containsText" text="п">
      <formula>NOT(ISERROR(SEARCH("п",J123)))</formula>
    </cfRule>
    <cfRule type="containsText" dxfId="19" priority="23" operator="containsText" text="с">
      <formula>NOT(ISERROR(SEARCH("с",J123)))</formula>
    </cfRule>
    <cfRule type="containsText" dxfId="18" priority="24" operator="containsText" text="к">
      <formula>NOT(ISERROR(SEARCH("к",J123)))</formula>
    </cfRule>
  </conditionalFormatting>
  <conditionalFormatting sqref="AF123:AM123">
    <cfRule type="containsText" dxfId="17" priority="13" operator="containsText" text="Бр">
      <formula>NOT(ISERROR(SEARCH("Бр",AF123)))</formula>
    </cfRule>
    <cfRule type="containsText" dxfId="16" priority="14" operator="containsText" text="Мр">
      <formula>NOT(ISERROR(SEARCH("Мр",AF123)))</formula>
    </cfRule>
    <cfRule type="containsText" dxfId="15" priority="15" operator="containsText" text="Па">
      <formula>NOT(ISERROR(SEARCH("Па",AF123)))</formula>
    </cfRule>
    <cfRule type="containsText" dxfId="14" priority="16" operator="containsText" text="п">
      <formula>NOT(ISERROR(SEARCH("п",AF123)))</formula>
    </cfRule>
    <cfRule type="containsText" dxfId="13" priority="17" operator="containsText" text="с">
      <formula>NOT(ISERROR(SEARCH("с",AF123)))</formula>
    </cfRule>
    <cfRule type="containsText" dxfId="12" priority="18" operator="containsText" text="к">
      <formula>NOT(ISERROR(SEARCH("к",AF123)))</formula>
    </cfRule>
  </conditionalFormatting>
  <conditionalFormatting sqref="AY70">
    <cfRule type="containsText" dxfId="11" priority="7" operator="containsText" text="Бр">
      <formula>NOT(ISERROR(SEARCH("Бр",AY70)))</formula>
    </cfRule>
    <cfRule type="containsText" dxfId="10" priority="8" operator="containsText" text="Мр">
      <formula>NOT(ISERROR(SEARCH("Мр",AY70)))</formula>
    </cfRule>
    <cfRule type="containsText" dxfId="9" priority="9" operator="containsText" text="Па">
      <formula>NOT(ISERROR(SEARCH("Па",AY70)))</formula>
    </cfRule>
    <cfRule type="containsText" dxfId="8" priority="10" operator="containsText" text="п">
      <formula>NOT(ISERROR(SEARCH("п",AY70)))</formula>
    </cfRule>
    <cfRule type="containsText" dxfId="7" priority="11" operator="containsText" text="с">
      <formula>NOT(ISERROR(SEARCH("с",AY70)))</formula>
    </cfRule>
    <cfRule type="containsText" dxfId="6" priority="12" operator="containsText" text="к">
      <formula>NOT(ISERROR(SEARCH("к",AY70)))</formula>
    </cfRule>
  </conditionalFormatting>
  <conditionalFormatting sqref="AY76">
    <cfRule type="containsText" dxfId="5" priority="1" operator="containsText" text="Бр">
      <formula>NOT(ISERROR(SEARCH("Бр",AY76)))</formula>
    </cfRule>
    <cfRule type="containsText" dxfId="4" priority="2" operator="containsText" text="Мр">
      <formula>NOT(ISERROR(SEARCH("Мр",AY76)))</formula>
    </cfRule>
    <cfRule type="containsText" dxfId="3" priority="3" operator="containsText" text="Па">
      <formula>NOT(ISERROR(SEARCH("Па",AY76)))</formula>
    </cfRule>
    <cfRule type="containsText" dxfId="2" priority="4" operator="containsText" text="п">
      <formula>NOT(ISERROR(SEARCH("п",AY76)))</formula>
    </cfRule>
    <cfRule type="containsText" dxfId="1" priority="5" operator="containsText" text="с">
      <formula>NOT(ISERROR(SEARCH("с",AY76)))</formula>
    </cfRule>
    <cfRule type="containsText" dxfId="0" priority="6" operator="containsText" text="к">
      <formula>NOT(ISERROR(SEARCH("к",AY76)))</formula>
    </cfRule>
  </conditionalFormatting>
  <pageMargins left="0.43307086614173229" right="0.23622047244094491" top="0.35433070866141736" bottom="0.31496062992125984" header="0.31496062992125984" footer="0.31496062992125984"/>
  <pageSetup paperSize="9" scale="37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денна</vt:lpstr>
      <vt:lpstr>денна!Заголовки_для_печати</vt:lpstr>
      <vt:lpstr>денна!Область_печати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</dc:creator>
  <cp:keywords/>
  <dc:description/>
  <cp:lastModifiedBy>Користувач</cp:lastModifiedBy>
  <cp:revision/>
  <dcterms:created xsi:type="dcterms:W3CDTF">2018-09-07T05:19:48Z</dcterms:created>
  <dcterms:modified xsi:type="dcterms:W3CDTF">2020-04-07T10:25:56Z</dcterms:modified>
  <cp:category/>
  <cp:contentStatus/>
</cp:coreProperties>
</file>